
<file path=[Content_Types].xml><?xml version="1.0" encoding="utf-8"?>
<Types xmlns="http://schemas.openxmlformats.org/package/2006/content-types">
  <Default Extension="xml" ContentType="application/xml"/>
  <Default Extension="jpeg" ContentType="image/jpeg"/>
  <Default Extension="wdp" ContentType="image/vnd.ms-photo"/>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4709"/>
  <workbookPr codeName="ThisWorkbook" autoCompressPictures="0"/>
  <bookViews>
    <workbookView xWindow="0" yWindow="0" windowWidth="25600" windowHeight="14020" tabRatio="826" activeTab="1"/>
  </bookViews>
  <sheets>
    <sheet name="Introduction" sheetId="13" r:id="rId1"/>
    <sheet name="Guidance" sheetId="30" r:id="rId2"/>
    <sheet name="Quick Gauge" sheetId="29" r:id="rId3"/>
    <sheet name="1. Measurement" sheetId="24" r:id="rId4"/>
    <sheet name="2. Management" sheetId="25" r:id="rId5"/>
    <sheet name="3. Engagement" sheetId="26" r:id="rId6"/>
    <sheet name="4. Disclosure" sheetId="27" r:id="rId7"/>
    <sheet name="Scorecard" sheetId="28" r:id="rId8"/>
    <sheet name="Spider Diagram" sheetId="33" r:id="rId9"/>
    <sheet name="Glossary" sheetId="31" r:id="rId10"/>
    <sheet name="glossary_lookup" sheetId="32" state="hidden" r:id="rId11"/>
    <sheet name="Formulas" sheetId="19" state="hidden" r:id="rId12"/>
  </sheets>
  <definedNames>
    <definedName name="_">Formulas!$D$1</definedName>
    <definedName name="Col">Formulas!$D:$D</definedName>
    <definedName name="Disclosure">'4. Disclosure'!$B$4:$L$7</definedName>
    <definedName name="Engagement">'3. Engagement'!$B$4:$K$11</definedName>
    <definedName name="glossaryterms">glossary_lookup!$A$1:$A$90</definedName>
    <definedName name="Management">'2. Management'!$B$4:$K$18</definedName>
    <definedName name="Measurement">'1. Measurement'!$B$2:$K$11</definedName>
    <definedName name="No">Formulas!$C$1</definedName>
    <definedName name="NoCol">Formulas!$C:$C</definedName>
    <definedName name="_xlnm.Print_Titles" localSheetId="3">'1. Measurement'!$2:$2</definedName>
    <definedName name="_xlnm.Print_Titles" localSheetId="4">'2. Management'!$4:$4</definedName>
    <definedName name="_xlnm.Print_Titles" localSheetId="5">'3. Engagement'!$4:$4</definedName>
    <definedName name="_xlnm.Print_Titles" localSheetId="6">'4. Disclosure'!$4:$4</definedName>
    <definedName name="progresslist">Formulas!$E$9:$E$12</definedName>
    <definedName name="Yes">Formulas!$B$1</definedName>
    <definedName name="YesCol">Formulas!$B:$B</definedName>
    <definedName name="YesNo">OFFSET(Formulas!$A$1,0,0,COUNTA(Formulas!$A:$A),1)</definedName>
    <definedName name="yesnodontknow">Formulas!$A$1:$A$3</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J29" i="19" l="1"/>
  <c r="K29" i="19"/>
  <c r="J28" i="19"/>
  <c r="K28" i="19"/>
  <c r="J27" i="19"/>
  <c r="K27" i="19"/>
  <c r="J26" i="19"/>
  <c r="K26" i="19"/>
  <c r="J25" i="19"/>
  <c r="K25" i="19"/>
  <c r="J24" i="19"/>
  <c r="K24" i="19"/>
  <c r="J23" i="19"/>
  <c r="K23" i="19"/>
  <c r="J22" i="19"/>
  <c r="K22" i="19"/>
  <c r="J21" i="19"/>
  <c r="K21" i="19"/>
  <c r="J20" i="19"/>
  <c r="K20" i="19"/>
  <c r="J19" i="19"/>
  <c r="K19" i="19"/>
  <c r="J18" i="19"/>
  <c r="K18" i="19"/>
  <c r="J17" i="19"/>
  <c r="K17" i="19"/>
  <c r="J16" i="19"/>
  <c r="K16" i="19"/>
  <c r="J15" i="19"/>
  <c r="K15" i="19"/>
  <c r="J14" i="19"/>
  <c r="K14" i="19"/>
  <c r="J13" i="19"/>
  <c r="K13" i="19"/>
  <c r="J12" i="19"/>
  <c r="K12" i="19"/>
  <c r="J11" i="19"/>
  <c r="K11" i="19"/>
  <c r="J10" i="19"/>
  <c r="K10" i="19"/>
  <c r="J9" i="19"/>
  <c r="K9" i="19"/>
  <c r="J8" i="19"/>
  <c r="K8" i="19"/>
  <c r="J7" i="19"/>
  <c r="K7" i="19"/>
  <c r="J6" i="19"/>
  <c r="K6" i="19"/>
  <c r="J5" i="19"/>
  <c r="K5" i="19"/>
  <c r="J4" i="19"/>
  <c r="K4" i="19"/>
  <c r="J3" i="19"/>
  <c r="K3" i="19"/>
  <c r="J2" i="19"/>
  <c r="K2" i="19"/>
  <c r="C29" i="33"/>
  <c r="C28" i="33"/>
  <c r="C27" i="33"/>
  <c r="C26" i="33"/>
  <c r="C25" i="33"/>
  <c r="C24" i="33"/>
  <c r="C23" i="33"/>
  <c r="C22" i="33"/>
  <c r="C21" i="33"/>
  <c r="C20" i="33"/>
  <c r="C19" i="33"/>
  <c r="C18" i="33"/>
  <c r="C17" i="33"/>
  <c r="C16" i="33"/>
  <c r="C15" i="33"/>
  <c r="C14" i="33"/>
  <c r="C13" i="33"/>
  <c r="C12" i="33"/>
  <c r="C11" i="33"/>
  <c r="C10" i="33"/>
  <c r="C9" i="33"/>
  <c r="C8" i="33"/>
  <c r="C7" i="33"/>
  <c r="C6" i="33"/>
  <c r="C5" i="33"/>
  <c r="C4" i="33"/>
  <c r="C3" i="33"/>
  <c r="C2" i="33"/>
  <c r="H66" i="28"/>
  <c r="H64" i="28"/>
  <c r="H62" i="28"/>
  <c r="H59" i="28"/>
  <c r="H57" i="28"/>
  <c r="H55" i="28"/>
  <c r="H53" i="28"/>
  <c r="H51" i="28"/>
  <c r="H49" i="28"/>
  <c r="H47" i="28"/>
  <c r="H44" i="28"/>
  <c r="H42" i="28"/>
  <c r="H40" i="28"/>
  <c r="H37" i="28"/>
  <c r="H35" i="28"/>
  <c r="H33" i="28"/>
  <c r="H31" i="28"/>
  <c r="H29" i="28"/>
  <c r="H26" i="28"/>
  <c r="H24" i="28"/>
  <c r="H22" i="28"/>
  <c r="H19" i="28"/>
  <c r="H17" i="28"/>
  <c r="H14" i="28"/>
  <c r="H12" i="28"/>
  <c r="H10" i="28"/>
  <c r="H8" i="28"/>
  <c r="H6" i="28"/>
  <c r="C12" i="31"/>
  <c r="C18" i="29"/>
  <c r="D18" i="29"/>
  <c r="C21" i="29"/>
  <c r="D21" i="29"/>
  <c r="C11" i="29"/>
  <c r="D11" i="29"/>
  <c r="C12" i="29"/>
  <c r="D12" i="29"/>
  <c r="C13" i="29"/>
  <c r="D13" i="29"/>
  <c r="C14" i="29"/>
  <c r="D14" i="29"/>
  <c r="C17" i="29"/>
  <c r="D17" i="29"/>
  <c r="D5" i="29"/>
  <c r="D6" i="29"/>
</calcChain>
</file>

<file path=xl/comments1.xml><?xml version="1.0" encoding="utf-8"?>
<comments xmlns="http://schemas.openxmlformats.org/spreadsheetml/2006/main">
  <authors>
    <author>Brooke Barton</author>
  </authors>
  <commentList>
    <comment ref="F3" authorId="0">
      <text>
        <r>
          <rPr>
            <b/>
            <sz val="11"/>
            <color indexed="81"/>
            <rFont val="Calibri"/>
          </rPr>
          <t>To clear your answers, right mouse click and choose the option "Clear Contents."</t>
        </r>
      </text>
    </comment>
  </commentList>
</comments>
</file>

<file path=xl/sharedStrings.xml><?xml version="1.0" encoding="utf-8"?>
<sst xmlns="http://schemas.openxmlformats.org/spreadsheetml/2006/main" count="606" uniqueCount="499">
  <si>
    <t>While the consideration of water issues in product development is more important for some sectors than others, all businesses should consider the impact of their products and services on water, even if the conclusion is that there is no impact or risk.
Business opportunities can include new products and processes, as well as the benefits from better stewardship of water either in reduced costs, enhanced brand equity, improved stakeholder relations or other business benefits.</t>
    <phoneticPr fontId="4" type="noConversion"/>
  </si>
  <si>
    <t>Business opportunities can include new products and processes, as well as the benefits from better stewardship of water either in reduced costs, enhanced brand equity, improved stakeholder relations or other business benefits.</t>
    <phoneticPr fontId="4" type="noConversion"/>
  </si>
  <si>
    <t>Considers water in business planning and investment decision-making</t>
  </si>
  <si>
    <t>Company considers water issues in major investments in areas identified as high water risk.</t>
  </si>
  <si>
    <t>Company assesses life-cycle water impacts of some products and has stated goal to reduce life-cycle use of water for selected products.</t>
  </si>
  <si>
    <t>Company assesses life-cycle water impacts of key products and has systematic program to reduce the life-cycle water impacts of products with high impact or with significant use in water-stressed areas.</t>
  </si>
  <si>
    <t>Company has program to assess life-cycle water impacts of all significant products and has systematic program to reduce the life-cycle water impacts of all significant products.</t>
  </si>
  <si>
    <t>Identifies water-related business opportunities</t>
  </si>
  <si>
    <t>Company has publicly acknowledged the potential for water-related opportunities and has credible plan for future development.</t>
  </si>
  <si>
    <t xml:space="preserve">Company has publicly acknowledged the potential for water-related opportunities and is demonstrably working to develop new business opportunities that address water issues. </t>
  </si>
  <si>
    <t>For major direct suppliers identified as water-intensive or likely to be a source of water risk, company has set a water use standard and a wastewater standard that meets or exceeds local compliance for that supplier's facilities. Company requires such suppliers to have their own water management program that imposes comparable standards on their own suppliers. Company systematically integrates supplier water performance into policies, procurement and contracting practices.</t>
  </si>
  <si>
    <t>Company systematically meets or exceeds wastewater compliance requirements at all sites. Company has set a global wastewater standard that exceeds local regulatory compliance requirements for some facilities.</t>
  </si>
  <si>
    <t>Company systematically meets or exceeds wastewater compliance requirements at all sites. Company has set a global wastewater standard that exceeds local regulatory compliance requirements for most facilities.</t>
  </si>
  <si>
    <t xml:space="preserve">Company has a clear strategy for identifying, funding, and launching water-related opportunities and has set goals related to revenue or profit from new business opportunities. </t>
  </si>
  <si>
    <t xml:space="preserve">• Major investment decisions could include, among others: acquisitions, capital investments, siting of facilities and contracts with major suppliers.
• Water is an undervalued resource. However, investors should recognize that reflecting the true value of water in decision-making is a complex undertaking. Simply including the explicit cost for water does not necessarily mean that the company is dealing adequately with the issue; in nearly all cases the value of adequate, clean water supplies to a business will be far in excess of the price it actually pays for that water. 
•  The value of water is itself only one of several ESG factors that should be considered in any major investment decision. </t>
    <phoneticPr fontId="4" type="noConversion"/>
  </si>
  <si>
    <t xml:space="preserve">Public demonstration of a commitment to water could include for example:
  - Participation in the CEO Water Mandate or similar initiatives
  - Statements from senior decision-makers or board members
• A company's water policy may also be part of a wider commitment or policy on sustainability issues, but it should get specific mention if this is the case. Similarly, recognition of the human right to water may be recognized as part of a broader human rights policy.
</t>
    <phoneticPr fontId="4" type="noConversion"/>
  </si>
  <si>
    <t>Sets performance standards and goals on water withdrawals / consumption for direct operations</t>
  </si>
  <si>
    <t>All facilities are required to develop source water protection plans that address critical external water risks, and include plans to engage key local stakeholders and support projects that improve conditions for the watershed(s) supplying or affected by each facility.</t>
  </si>
  <si>
    <t>Addresses sustainable water management in supplier standards and codes, and in procurement and contracting practices</t>
  </si>
  <si>
    <t>For major direct suppliers identified as water-intensive or likely to be a source of water risk, company has set a water use standard and/or a global wastewater standard. Supplier code of conduct or policy references water.</t>
  </si>
  <si>
    <t>For major direct suppliers identified as water-intensive or likely to be a source of water risk, company has set a water use standard and a wastewater standard that meets or exceeds local compliance for that supplier's facilities. Supplier code of conduct or policy references water and company integrates supplier water performance into procurement and contracting practices for major contracts.</t>
  </si>
  <si>
    <t>Some companies will have long and opaque supply chains. Some will find it extremely difficult to trace the origin of the commodities they source. Investors should recognize the nascent state of supply chain risk analysis when examining company actions in this area.</t>
    <phoneticPr fontId="4" type="noConversion"/>
  </si>
  <si>
    <t>CDP Water Disclosure Q3.4, 4</t>
    <phoneticPr fontId="4" type="noConversion"/>
  </si>
  <si>
    <t>Clarifies board responsibilities for oversight of water</t>
  </si>
  <si>
    <t>Board or board committee is occasionally briefed on water-related risks and opportunities.</t>
  </si>
  <si>
    <t>Board or board committee has formal and explicit oversight of all significant water-related issues and is occasionally briefed on water-related risks and opportunities.</t>
  </si>
  <si>
    <t>Company systematically meets or exceeds wastewater compliance requirements at all sites. Company has set a global wastewater standard at least equivalent to the most stringent regulatory wastewater standards faced by its facilities globally.</t>
  </si>
  <si>
    <t>Requires direct operations to develop plans to address local watershed risks</t>
  </si>
  <si>
    <t>Some facilities in areas deemed high risk are required to develop source water protection plans that address critical external water risks, and include plans to engage key local stakeholders and support projects that improve conditions for the watershed(s) supplying or affected by each facility.</t>
  </si>
  <si>
    <t>Internationally recognized water stewardship and development goals could include Integrated Water Resources Management (IWRM), the Millennium Development Goals, or the Ruggie Framework for Business and Human Rights.</t>
    <phoneticPr fontId="4" type="noConversion"/>
  </si>
  <si>
    <t xml:space="preserve">Company procurement and contracting policies which might reflect water include Requests For Proposals (RFPs), vendor selection and re-assessment criteria, etc. 
</t>
    <phoneticPr fontId="4" type="noConversion"/>
  </si>
  <si>
    <t>All major facilities in areas deemed high risk are required to develop source water protection plans that address critical external water risks, and include plans to engage key local stakeholders and support projects that improve conditions for the watershed(s) supplying or affected by each facility.</t>
  </si>
  <si>
    <t>Company uses data on all material direct suppliers, major indirect suppliers and key raw materials located in areas of current and future water stress, together with supplier data on water use, impacts, and management to develop a detailed understanding of current and future water risks in the supply chain.</t>
  </si>
  <si>
    <t xml:space="preserve">• The nature and quantity of data being tracked should be appropriate to the particular industry or geography.
• Stakeholders could include customers, NGOs, local communities (councils, chambers of commerce, other community leaders), etc.
• Proactive in this case implies actively seeking out stakeholder views directly and going beyond simply monitoring of the press.
</t>
    <phoneticPr fontId="4" type="noConversion"/>
  </si>
  <si>
    <t>CDP Water Disclosure Q2.2, 1.2</t>
    <phoneticPr fontId="4" type="noConversion"/>
  </si>
  <si>
    <t>Executive management committee or committee member has explicit oversight of strategic water management and there are clear lines of responsibility between the committee and responsible site-level personnel.</t>
  </si>
  <si>
    <t>Executive management committee or committee member has explicit oversight of all strategic water-related issues and there are clear lines of responsibility between the committee and responsible site-level personnel. Water is explicitly part of sustainability scorecarding for pay or incentive compensation of senior executives and key managers.</t>
  </si>
  <si>
    <t>Company has set business-wide targets for reductions in water withdrawals/consumption for all facilities.</t>
  </si>
  <si>
    <t>Company has set business-wide targets for reductions in water withdrawals/consumption for all facilities, and for facilities deemed high risk, has set more aggressive targets.</t>
  </si>
  <si>
    <t xml:space="preserve">• Overall, absolute reduction targets are preferable, but targets set may be efficiency-oriented or absolute, based on relative risk facing specific facilities.
• Leading Practice requires more aggressive targets for high-risk sites than targets set for the business as a whole.
</t>
    <phoneticPr fontId="4" type="noConversion"/>
  </si>
  <si>
    <t>Sets performance standards and goals on wastewater discharge for direct operations</t>
  </si>
  <si>
    <t>Company identifies and tracks a wide range of external factors affecting the current and future sustainability of all water sources upon which the company’s direct operations rely.</t>
  </si>
  <si>
    <t xml:space="preserve">•  Potential factors and trends include, but are not limited to:
 - Climate change
 - Economic and social development
 - Public policy
 - Supply/treatment costs
 - Impacts of other users
• Sources for some of this data can be found in a number of the water risk assessment tools discussed in Guidance Note 1.6. However, companies may also need to seek out local sources for this data from facility management and/or local government and stakeholders.
</t>
    <phoneticPr fontId="4" type="noConversion"/>
  </si>
  <si>
    <t>CDP Water Disclosure Q2.2</t>
    <phoneticPr fontId="4" type="noConversion"/>
  </si>
  <si>
    <t>Company monitors attitudes and concerns of some key stakeholders on a proactive, but ad hoc basis.</t>
  </si>
  <si>
    <t>Board or board committee has formal and explicit oversight of all significant water-related issues and is regularly briefed on water-related risks and opportunities.</t>
  </si>
  <si>
    <t xml:space="preserve"> For briefings to be more than ”occasional” they should be at least every year and be part of the pre-planned board schedule.</t>
    <phoneticPr fontId="4" type="noConversion"/>
  </si>
  <si>
    <t>Involves senior executives directly in management of water-related issues</t>
  </si>
  <si>
    <t>Executive management committee or committee member has explicit oversight over strategic water management.</t>
  </si>
  <si>
    <t>Has a publicly available water policy and recognizes the importance of water to the business</t>
  </si>
  <si>
    <t>The company has an easily identifiable, publicly available policy on water that sets out clear goals and guidelines for action.</t>
  </si>
  <si>
    <t>The company has an easily identifiable, publicly available policy on water that sets out clear goals and guidelines for action and has publicly demonstrated a commitment to water.</t>
  </si>
  <si>
    <t>The company has an easily identifiable, publicly available policy on water that sets out clear goals and guidelines for actions and has publicly demonstrated a commitment to water. Company recognizes its responsibility to respect the human right to water and sanitation.</t>
  </si>
  <si>
    <t>Company identifies and tracks some external factors currently affecting the quality and availability of water sources for key facilities.</t>
  </si>
  <si>
    <t xml:space="preserve">•  Direct operations include any facilities that are: 
   - Majority-owned; 
   - Operated by a joint venture of which the company holds a &gt;50% stake;
   - Contractually required to follow the direction of the company;
   - An operation where the company has a significant shareholding; or,
   - In the company’s sphere of influence or control with respect to operational activities.
• A well-founded omission of some facilities because they are not material should not preclude a company from achieving “advanced progress” or “leading practice” status.
</t>
    <phoneticPr fontId="4" type="noConversion"/>
  </si>
  <si>
    <t xml:space="preserve">CDP Water Disclosure Q7.1, 7.2, 7.3, 8
GRI EN8, EN10, EN21
</t>
    <phoneticPr fontId="4" type="noConversion"/>
  </si>
  <si>
    <t>Collects and monitors data on the effectiveness of suppliers’ water management practices</t>
  </si>
  <si>
    <t>Company monitors public or third-party compiled information on the water management practices of some suppliers, including data on compliance, water use and discharges.</t>
  </si>
  <si>
    <t>As part of “leading practice,” the sustainability component of compensation should ideally be linked to a set of key environmental and social performance measures, water being just one.</t>
    <phoneticPr fontId="4" type="noConversion"/>
  </si>
  <si>
    <t>Company’s public policy positions and lobbying are consistent with its own stated water stewardship goals.</t>
  </si>
  <si>
    <t>Company’s public policy positions and lobbying are consistent with both its own stated water stewardship goals and with internationally recognized water stewardship and development goals.</t>
  </si>
  <si>
    <t>Company's public policy positions and lobbying are consistent with both its own stated water stewardship goals and with internationally recognized water stewardship and development goals. Company also works to encourage wider (industry) adoption of policy positions consistent with internationally recognized water stewardship and development goals.</t>
  </si>
  <si>
    <t>Collects and monitors data on the company’s own regulatory compliance, water use, and discharge</t>
  </si>
  <si>
    <t>Company compiles and monitors data on regulatory compliance, water withdrawals, water consumption, and wastewater discharge for some of its direct operations.</t>
  </si>
  <si>
    <t>Company compiles and monitors data on regulatory compliance, water withdrawals, water consumption, and wastewater discharge for all direct operations.</t>
  </si>
  <si>
    <t>Company compiles and monitors data on regulatory compliance, water withdrawals, water consumption, water reuse/recycling, and wastewater discharge for all direct operations.</t>
  </si>
  <si>
    <t>Company monitors attitudes and concerns of all key stakeholders on a proactive and systematic basis.</t>
  </si>
  <si>
    <t>Company monitors attitudes and concerns of some key stakeholders on a proactive and systematic basis.</t>
  </si>
  <si>
    <t>Company uses third-party tools or data sets (or equivalent internal tools) to identify all direct operations in areas of potential water risk (including scarcity, quality, regulations or other factors).</t>
  </si>
  <si>
    <t>• There are various tools and methodologies that individual companies can use to diagnose and track risks, including one or more of the following:
      - WBCSD's Global Water Tool
      - GEMI's Local Water Tool
      - Integrated Biodiversity Assessment Tool (iBAT)
      - Water Footprint Assessment
      - WRI's Aqueduct
      - WWF/DEG Water Filter
•  In some cases, companies may be using third-party tools or data sets or may have developed their own tools that combine elements of those listed above.</t>
    <phoneticPr fontId="4" type="noConversion"/>
  </si>
  <si>
    <t>Identifies and quantifies water-related risks in the supply chain</t>
  </si>
  <si>
    <t>Company uses third-party tools or data sets (or equivalent internal tools) to identify direct suppliers and key raw materials sourced from areas of water scarcity.</t>
  </si>
  <si>
    <t>CDP Water Disclosure Q7.4
GRI EN9, EN25</t>
    <phoneticPr fontId="4" type="noConversion"/>
  </si>
  <si>
    <t>Collects and monitors data on external factors affecting direct water sources</t>
  </si>
  <si>
    <t xml:space="preserve">•  Environmental impacts include pollution, over-abstraction, redirection of natural watercourses (especially from one watershed to another), disruption to the timing and intensity of environmental flows, and related impacts on biodiversity and ecosystem health.
• Social impacts include the consequences of environmental impacts (e.g., changes in access to clean water, and related impacts on human health and well-being, costs to the local community, cultural or religious issues, etc), but also include other effects such as restrictions on access to water, costs and charges, impacts or limitations on other economic activities. 
</t>
    <phoneticPr fontId="4" type="noConversion"/>
  </si>
  <si>
    <t>Company requests and assesses some information on water management practices (as well as compliance, water use, and discharges) from all direct or single source suppliers identified as water-intensive or likely to be a source of water risk.</t>
  </si>
  <si>
    <t>Company requests, assesses, and monitors a range of information on water management practices (as well as compliance, water use, and discharges) from all direct or single source suppliers identified as water-intensive or likely to be a source of water risk.</t>
  </si>
  <si>
    <t xml:space="preserve">• Leading practice requires assessment of suppliers against a recognized and comprehensive water management framework. One possible approach would be for companies to apply the Aqua Gauge framework to their suppliers.
•  ”Single source“ suppliers are those that are the sole source of a particular raw material or purchased good for the company.
</t>
    <phoneticPr fontId="4" type="noConversion"/>
  </si>
  <si>
    <t>Company identifies and tracks a wide range of external factors affecting current and future sustainability of water sources for key facilities.</t>
  </si>
  <si>
    <t>Collects and monitors data on the company’s environmental and social impacts on direct water sources</t>
  </si>
  <si>
    <t>Company identifies key sources of water for some direct operations and tracks some data related to the company’s environmental and social impacts on these sources.</t>
  </si>
  <si>
    <t>Company has set targets for reductions in water withdrawals/consumption at some facilities.</t>
  </si>
  <si>
    <t>Educates customers to help them minimize product impacts</t>
  </si>
  <si>
    <t xml:space="preserve">The allocation of water resources in a way that maximizes the net benefit attained through the use of water across a range of applications -- household consumption, food, production, consumer goods, employment and urbanization. </t>
  </si>
  <si>
    <t xml:space="preserve">Aquifer </t>
  </si>
  <si>
    <t>ACTIVITY</t>
  </si>
  <si>
    <t>MEASUREMENT</t>
  </si>
  <si>
    <t>Data Gathering</t>
  </si>
  <si>
    <t>External factors affecting direct water sources</t>
  </si>
  <si>
    <t>Works with suppliers to help them improve water management</t>
  </si>
  <si>
    <t>Are the company's water-related risks likely to be related to its:</t>
  </si>
  <si>
    <t xml:space="preserve"> </t>
    <phoneticPr fontId="4" type="noConversion"/>
  </si>
  <si>
    <t>Data Gathering</t>
    <phoneticPr fontId="7" type="noConversion"/>
  </si>
  <si>
    <t>Governance &amp; Accountability</t>
    <phoneticPr fontId="7" type="noConversion"/>
  </si>
  <si>
    <t>Policies &amp; Standards</t>
    <phoneticPr fontId="7" type="noConversion"/>
  </si>
  <si>
    <t>Engages with employees on water issues</t>
  </si>
  <si>
    <t>Standards and goals on wastewater discharge for direct operations</t>
    <phoneticPr fontId="4" type="noConversion"/>
  </si>
  <si>
    <t>CDP Water Disclosure Q3.3, 3.4</t>
    <phoneticPr fontId="4" type="noConversion"/>
  </si>
  <si>
    <t>CDP Water Disclosure Q17.1</t>
  </si>
  <si>
    <t>NA</t>
    <phoneticPr fontId="4" type="noConversion"/>
  </si>
  <si>
    <t>Don't Know</t>
  </si>
  <si>
    <t>Aligns public policy positions and lobbying with water stewardship goals</t>
  </si>
  <si>
    <t>Plans to address local watershed risks</t>
  </si>
  <si>
    <t>Supplier standards and codes, procurement and contracting practices</t>
  </si>
  <si>
    <t>Business Planning</t>
  </si>
  <si>
    <t>Opportunity identification</t>
  </si>
  <si>
    <t>SC risks</t>
    <phoneticPr fontId="4" type="noConversion"/>
  </si>
  <si>
    <t>1.5, 1.7, 2.8</t>
    <phoneticPr fontId="4" type="noConversion"/>
  </si>
  <si>
    <t>ALL</t>
    <phoneticPr fontId="4" type="noConversion"/>
  </si>
  <si>
    <t>2.1, 2.2, 2.9, and 4.1</t>
    <phoneticPr fontId="4" type="noConversion"/>
  </si>
  <si>
    <t xml:space="preserve"> </t>
    <phoneticPr fontId="4" type="noConversion"/>
  </si>
  <si>
    <t xml:space="preserve"> </t>
    <phoneticPr fontId="7" type="noConversion"/>
  </si>
  <si>
    <t>DO risks</t>
    <phoneticPr fontId="4" type="noConversion"/>
  </si>
  <si>
    <t>1.1, 1.2, 1.6, 2.5, 2.6</t>
    <phoneticPr fontId="4" type="noConversion"/>
  </si>
  <si>
    <t>P risks</t>
    <phoneticPr fontId="4" type="noConversion"/>
  </si>
  <si>
    <t>2.10</t>
    <phoneticPr fontId="4" type="noConversion"/>
  </si>
  <si>
    <t>Company identifies key sources of water for all direct operations and tracks a range of data related to the company’s environmental and social impacts on these sources.</t>
  </si>
  <si>
    <t>Company identifies all sources of water for all direct operations and tracks a range of data related to the company’s environmental and social impacts on these sources.</t>
  </si>
  <si>
    <t xml:space="preserve">A concept related to the lowering in quality of a water body.  </t>
  </si>
  <si>
    <t xml:space="preserve">Degradative water use  </t>
  </si>
  <si>
    <t>COMPANY PERFORMANCE</t>
  </si>
  <si>
    <t>Engages openly with local, regional and national governments or regulators to advance sustainable water policies and management</t>
  </si>
  <si>
    <t>Engages with other companies, users or industry efforts on an ad hoc basis to address water risks and impacts.</t>
  </si>
  <si>
    <t>Makes information available to customers on how to minimize water impacts associated with the use of some high water impact/intensive products.</t>
  </si>
  <si>
    <t xml:space="preserve">A concept related to the quality and quantity of water within any surface or subsurface water body that provides water flows sufficient to maintain ecosystem functions and the goods and services dependent on those functions.  </t>
  </si>
  <si>
    <t xml:space="preserve">Environmental water stress indicator  </t>
  </si>
  <si>
    <t xml:space="preserve">Blue water footprint </t>
  </si>
  <si>
    <t>Governance</t>
  </si>
  <si>
    <t>Public policy and lobbying positions</t>
  </si>
  <si>
    <t>ENGAGEMENT</t>
  </si>
  <si>
    <t>Suppliers</t>
  </si>
  <si>
    <t>Customers</t>
  </si>
  <si>
    <t>DISCLOSURE</t>
  </si>
  <si>
    <t>Company uses third-party tools or data sets (or equivalent internal tools) to identify all material direct suppliers, major indirect suppliers and/or raw materials sourced from areas of water risk (including scarcity, quality, regulations or other factors).</t>
  </si>
  <si>
    <t xml:space="preserve">Requires engagement with local communities on water-related issues at existing or potential new direct operations </t>
    <phoneticPr fontId="7" type="noConversion"/>
  </si>
  <si>
    <t>Employees</t>
  </si>
  <si>
    <t>Makes water-related information publicly available</t>
  </si>
  <si>
    <t>Collects and monitors data on stakeholder perceptions and concerns related to water issues</t>
  </si>
  <si>
    <t>Identifies and quantifies water-related risks in direct operations</t>
  </si>
  <si>
    <t>Company has a business-wide program designed to engage and educate employees, and encourage them to take ownership of water issues.</t>
  </si>
  <si>
    <t>ADVANCED PROGRESS</t>
  </si>
  <si>
    <t>INITIAL STEPS</t>
  </si>
  <si>
    <t>LEADING PRACTICE</t>
  </si>
  <si>
    <t>Company uses third-party tools or data sets (or equivalent internal tools) to identify all direct operations located in areas of water scarcity.</t>
  </si>
  <si>
    <t xml:space="preserve">Water discharged from a process use that may be considered for recycle/reuse.  </t>
  </si>
  <si>
    <t xml:space="preserve">Grey water footprint  </t>
  </si>
  <si>
    <t xml:space="preserve">Describes a quality change in water used and released back to the same watershed.  </t>
  </si>
  <si>
    <t xml:space="preserve">Depletion  </t>
  </si>
  <si>
    <t xml:space="preserve">Continued withdrawal of water from groundwater or other water body at a rate greater than the rate of replenishment.  </t>
  </si>
  <si>
    <t xml:space="preserve">Direct water use  </t>
  </si>
  <si>
    <t xml:space="preserve">The liquid flowing in rivers, lakes and aquifers. </t>
  </si>
  <si>
    <t xml:space="preserve">Permeable water-bearing formation capable of yielding exploitable quantities of water. </t>
  </si>
  <si>
    <t xml:space="preserve">Blue water </t>
  </si>
  <si>
    <t>Leading Practice</t>
  </si>
  <si>
    <t>Advanced Progress</t>
  </si>
  <si>
    <r>
      <t>I</t>
    </r>
    <r>
      <rPr>
        <sz val="11"/>
        <rFont val="Calibri"/>
        <family val="2"/>
        <scheme val="minor"/>
      </rPr>
      <t>nitial Steps</t>
    </r>
  </si>
  <si>
    <t>No Evidence of Action</t>
  </si>
  <si>
    <t>NOTES</t>
  </si>
  <si>
    <t xml:space="preserve"> </t>
  </si>
  <si>
    <t>Yes</t>
  </si>
  <si>
    <t>No</t>
  </si>
  <si>
    <t xml:space="preserve">Change in an environment’s natural chemical balance caused by an increase in the concentration of acidic elements. </t>
  </si>
  <si>
    <t xml:space="preserve">Allocative efficiency </t>
  </si>
  <si>
    <t>Company combines recognized third-party tools or data sets (or equivalent internal tools) on water risk with own data on company's current water use and impacts, as well as potential future changes in water availability, quality, regulations and demand/competition to develop a detailed understanding of current and potential future water risks.</t>
  </si>
  <si>
    <t>GUIDANCE NOTES</t>
  </si>
  <si>
    <t>Risk Assessment</t>
  </si>
  <si>
    <t>Stakeholder perceptions and concerns related to water issues</t>
  </si>
  <si>
    <t>Effectiveness of suppliers' water management practices</t>
  </si>
  <si>
    <t>Direct operations</t>
  </si>
  <si>
    <t>Supply chain</t>
  </si>
  <si>
    <t>MANAGEMENT</t>
  </si>
  <si>
    <t>Policies &amp; Standards</t>
  </si>
  <si>
    <t xml:space="preserve">The term water “consumption” is neither consistently defined nor consistently used.  
 In general it is meant to represent an amount of water that was used but not returned to its proximate source. Water evaporated, transpired, incorporated into products, crops or waste, consumed by man or livestock, or otherwise removed from the local resource is often defined as “consumed”. In some cases water that is polluted to an extent prohibiting its use by others wishing access is termed “consumption”.  
 Also referred to as consumptive water use.  </t>
  </si>
  <si>
    <t xml:space="preserve">Degradation  </t>
  </si>
  <si>
    <t xml:space="preserve">The benefits people obtain from ecosystems. These include provisioning services such as food and water; regulating services such as regulation of floods, drought, land degradation, and disease; supporting services such as soil formation and nutrient cycling; and cultural services such as recreational, spiritual, religious, and other non-material benefits. The classification of water as a provisioning service rather than a regulating service is debated, but this does not affect its general meaning.  </t>
  </si>
  <si>
    <t xml:space="preserve">Effluent  </t>
  </si>
  <si>
    <t xml:space="preserve">The volume of surface and groundwater evaporated as a result of the production of the product or service. For example, for crop production, the “blue” component is defined as the sum of the evaporation of irrigation water from the field and the evaporation of water from irrigation canals and artificial storage reservoirs. For industrial production or services, the “blue” component is defined as the amount of water withdrawn from ground- or surface water that does not return to the system from which it came. </t>
  </si>
  <si>
    <t xml:space="preserve">Boundary </t>
  </si>
  <si>
    <t xml:space="preserve">Can refer to:
(1) The boundary for a sustainability report refers to the range of entities whose performance is covered in the organization’s sustainability report 
(2) The limit or extent to which water data, indicators, or impacts are considered </t>
  </si>
  <si>
    <t xml:space="preserve">Brackish water </t>
  </si>
  <si>
    <t xml:space="preserve">The slow, natural aging process during which a lake, estuary or bay evolves into a bog or marsh and eventually disappears. During the later stages of eutrophication the water body is choked by abundant plant life due to higher levels of nutritive compounds such as nitrogen and phosphorus. Human activities can accelerate the process.  </t>
  </si>
  <si>
    <t>Definition</t>
  </si>
  <si>
    <t>Glossary</t>
  </si>
  <si>
    <t xml:space="preserve">Abstraction </t>
  </si>
  <si>
    <t xml:space="preserve"> The volume of rainwater and irrigated water that evaporated during the production process. This is mainly relevant for agricultural products (e.g., crops or trees) where it refers to the total rainwater evapotranspiration (from fields and plants).  </t>
  </si>
  <si>
    <t xml:space="preserve">Grey water  </t>
  </si>
  <si>
    <t xml:space="preserve">Removal of water from any source, either permanently or temporarily. Note: abstracted water may not actually be consumed. See water withdrawal </t>
  </si>
  <si>
    <t xml:space="preserve">Acidification </t>
  </si>
  <si>
    <t xml:space="preserve">Water containing salts at a concentration significantly less than that of sea water but in amounts that exceed normally acceptable standards for municipal, domestic and irrigation uses. The concentration of total dissolved salts is usually in the range 1,000 to 10,000 mg/l. </t>
  </si>
  <si>
    <t xml:space="preserve">Catchment </t>
  </si>
  <si>
    <t xml:space="preserve">Area having a common outlet for its surface runoff. Synonyms include: drainage area, river basin and watershed. </t>
  </si>
  <si>
    <t xml:space="preserve">Consumption (of water)  </t>
  </si>
  <si>
    <t xml:space="preserve">Green water  </t>
  </si>
  <si>
    <t xml:space="preserve">Water in soils and vegetation in the form of soil moisture and evaporation.  </t>
  </si>
  <si>
    <t xml:space="preserve">Green water footprint  </t>
  </si>
  <si>
    <t>(1) A measure of the magnitude of disturbance that can be absorbed before the ecosystem changes its structure by changing the variables and processes that control behavior.
(2) The measure of resistance to disturbance and the speed of return to the equilibrium state of an ecosystem.</t>
  </si>
  <si>
    <t xml:space="preserve">Return flow  </t>
  </si>
  <si>
    <t xml:space="preserve"> Refers to the water used by a consumer or producer itself (i.e., water used at home; water used for producing, manufacturing and supporting activities). The term contrasts with “indirect water use”.  </t>
  </si>
  <si>
    <t xml:space="preserve">Drainage area  </t>
  </si>
  <si>
    <t xml:space="preserve">Area having a common outlet for its surface runoff. Synonyms include: catchment, river basin, and watershed.  </t>
  </si>
  <si>
    <t xml:space="preserve">Ecological footprint  </t>
  </si>
  <si>
    <t xml:space="preserve">A resource accounting tool that measures the amount of biologically productive land and sea area an individual, a region, all of humanity, or a human activity requires to produce the resources it consumes and absorb the waste it generates, and compares this measurement to how much land and sea area is available.  </t>
  </si>
  <si>
    <t xml:space="preserve">Ecosystem services  </t>
  </si>
  <si>
    <t xml:space="preserve">In-stream water use  </t>
  </si>
  <si>
    <t>Company takes full consideration of water risks and opportunities, including well-founded values for water, in all major decisions, as well as systematic planning and budgeting. Water risks are integrated into the company's enterprise risk management system.</t>
  </si>
  <si>
    <t>Company considers water issues in all major investments.</t>
  </si>
  <si>
    <t xml:space="preserve">The use of water in situ (e.g., for a dam for hydroelectric power or navigational transport on a river).  </t>
  </si>
  <si>
    <t xml:space="preserve">Life cycle assessment (LCA)  </t>
  </si>
  <si>
    <t xml:space="preserve">See water discharge.  </t>
  </si>
  <si>
    <t xml:space="preserve">Embedded water  </t>
  </si>
  <si>
    <t xml:space="preserve">See “virtual water”.  </t>
  </si>
  <si>
    <t xml:space="preserve">Embodied water  </t>
  </si>
  <si>
    <t xml:space="preserve">Environmental flow  </t>
  </si>
  <si>
    <t xml:space="preserve">The difference between the crop evaporation and the natural evaporation. This term was derived from the green water footprint to reflect the fact that, although the growth of crops increases evaporation, there would remain a substantial evaporative demand from the land were the crops not cultivated (through naturally occurring vegetation).  </t>
  </si>
  <si>
    <t xml:space="preserve">Non-renewable water resources  </t>
  </si>
  <si>
    <t xml:space="preserve">Process to evaluate the environmental burdens associated with a product, process, or activity by identifying and quantifying energy and materials used and wastes released to the environment; to assess the impact of those energy and materials used and released to the environment; and to identify and evaluate opportunities to affect environmental improvements. The assessment includes the entire life cycle of the product, process or activity, encompassing, extracting and processing raw materials; manufacturing, transportation and distribution; use, reuse maintenance; recycling and final disposal.  </t>
  </si>
  <si>
    <t xml:space="preserve">Net green water footprint  </t>
  </si>
  <si>
    <t xml:space="preserve">Water that has been cleaned and/or disinfected, usually for purposes of producing potable water.  </t>
  </si>
  <si>
    <t xml:space="preserve">Virtual water  </t>
  </si>
  <si>
    <t xml:space="preserve">Evapotranspiration  </t>
  </si>
  <si>
    <t xml:space="preserve">Quantity of water transferred from the soil to the atmosphere by evaporation and plant transpiration.  </t>
  </si>
  <si>
    <t xml:space="preserve">Fossil water  </t>
  </si>
  <si>
    <t xml:space="preserve">Water infiltrated into an aquifer during an ancient geological period under climatic and morphological conditions different from the present and stored since that time.  </t>
  </si>
  <si>
    <t xml:space="preserve">Freshwater  </t>
  </si>
  <si>
    <t xml:space="preserve">Measures the proportion of water withdrawal with respect to water available to human use. Water available to human use is equal to the total amount of water available in the basin minus the estimated environmental water demand (the water needed by the ecosystem to maintain its integrity).  
Basins with a water stress index above 0.4 are already considered, from an ecosystem perspective, as areas under environmental stress; basins with an indicator higher than 0.8, are considered highly-stressed.  </t>
  </si>
  <si>
    <t xml:space="preserve">Eutrophication  </t>
  </si>
  <si>
    <t xml:space="preserve">Qualitative or quantitative information about results or outcomes associated with and effort that is comparable and demonstrates change over time.  </t>
  </si>
  <si>
    <t xml:space="preserve">Pollutant/pollution  </t>
  </si>
  <si>
    <t xml:space="preserve">A substance/the addition of a substance that impairs the suitability of water for a considered purpose.  </t>
  </si>
  <si>
    <t xml:space="preserve">Precipitation  </t>
  </si>
  <si>
    <t xml:space="preserve">Naturally occurring water having a low concentration of salts, or generally accepted as suitable for abstraction and treatment to produce potable water.  </t>
  </si>
  <si>
    <t xml:space="preserve">Reservoir  </t>
  </si>
  <si>
    <t xml:space="preserve">Body of water, either natural or man-made, used for storage, regulation and control of water resources.  </t>
  </si>
  <si>
    <t xml:space="preserve">Resilience  </t>
  </si>
  <si>
    <t xml:space="preserve">See “consumption (of water)”.  </t>
  </si>
  <si>
    <t xml:space="preserve">Water conservation  </t>
  </si>
  <si>
    <t xml:space="preserve">The practice of minimizing the use of water and/or the consumption of water.  </t>
  </si>
  <si>
    <t xml:space="preserve">The volume of polluted water that associates with the production of goods and services. It is quantified as the volume of water that is required to dilute pollutants to such an extent that the quality of the ambient water remains above agreed water quality standards.  </t>
  </si>
  <si>
    <t xml:space="preserve">Groundwater  </t>
  </si>
  <si>
    <t xml:space="preserve">Subsurface water occupying the saturated zone.  </t>
  </si>
  <si>
    <t xml:space="preserve">Hidden water  </t>
  </si>
  <si>
    <t xml:space="preserve">Indirect water use  </t>
  </si>
  <si>
    <t>(1) Slow movement of water in a porous medium. 
(2) Loss of water by infiltration into the soil from a canal or other body of water.
(3) Water emerging from a rock or the ground along a line or surface.</t>
  </si>
  <si>
    <t xml:space="preserve">Streamflow  </t>
  </si>
  <si>
    <t xml:space="preserve">General term for water flowing in a stream or river channel.  </t>
  </si>
  <si>
    <t xml:space="preserve">Surface water  </t>
  </si>
  <si>
    <t xml:space="preserve">Water that flows over or is stored on the ground surface.  </t>
  </si>
  <si>
    <t xml:space="preserve">Sustainable water resource  </t>
  </si>
  <si>
    <t xml:space="preserve">The withdrawals are taken from renewable sources; the withdrawal is within the renewal capacity of that source; and then the disposition or return of the water allows others to use the water in the original river basin or watershed, usually downstream.  </t>
  </si>
  <si>
    <t xml:space="preserve">Toxic/toxicity  </t>
  </si>
  <si>
    <t xml:space="preserve">The degree to which a substance or mixture of substances can harm humans or animals. Acute toxicity involves harmful effects in an organism through a single or short-term exposure. Chronic toxicity is the ability of a substance or mixture of substances to cause harmful effects over an extended period, usually upon repeated or continuous exposure sometimes lasting for the entire life of the exposed organism.  </t>
  </si>
  <si>
    <t xml:space="preserve">Treated wastewater  </t>
  </si>
  <si>
    <t xml:space="preserve">Assessing the sustainability of a water footprint from an environmental, social and economic perspective, at local, river basin as well as global level.  </t>
  </si>
  <si>
    <t xml:space="preserve">Water that has received primary, secondary or advanced treatment to reduce its levels of pollutants or health hazards and is subsequently released back to the environment. It can also be a form of effluent.  </t>
  </si>
  <si>
    <t xml:space="preserve">Treated water  </t>
  </si>
  <si>
    <t>(1) Liquid or solid products of the condensation of water vapor falling from clouds or deposited from air on the ground. 
(2) Amount of precipitation (as defined under (1)) on a unit of horizontal surface per unit time.</t>
  </si>
  <si>
    <t xml:space="preserve">Recycled water/reused water/reclaimed water  </t>
  </si>
  <si>
    <t xml:space="preserve">See water recycling/reuse  </t>
  </si>
  <si>
    <t xml:space="preserve">Renewable water  </t>
  </si>
  <si>
    <t xml:space="preserve">A concept referring to water quantities that are maintained by the hydrologic cycle and thus renewed on a predictable basis.  </t>
  </si>
  <si>
    <t xml:space="preserve">The virtual water content of a product is the volume of water used to produce the product, measured at the place where the product was actually produced (production site specific definition). The virtual water content of a product can also be defined as the volume of water that would have been required to produce the product in the place where the product is consumed (consumption site specific definition).  
The adjective ‘virtual’ refers to the fact that most of the water used to produce a product is in the end not contained in the product. The real water content of products is generally negligible if compared to the virtual water content.  
Can also be referred to as “embedded”, “embodied” or “hidden” water.  </t>
  </si>
  <si>
    <t xml:space="preserve">Wastewater  </t>
  </si>
  <si>
    <t xml:space="preserve">Water that is of no further immediate value to the purpose for which it was used or in the pursuit of which it was produced because of its quality, quantity or time of occurrence. However, wastewater from one user can be a potential supply to a user elsewhere. Cooling water is not considered to be wastewater.  </t>
  </si>
  <si>
    <t xml:space="preserve">Watershed  </t>
  </si>
  <si>
    <t xml:space="preserve">Water discharge  </t>
  </si>
  <si>
    <t xml:space="preserve">Any flow that returns to a stream channel or to the groundwater after use.  
Note: the quality, quantity, temperature and point of return to a watershed or aquifer compared to pre-withdrawal conditions are important elements of sustainability evaluation.  </t>
  </si>
  <si>
    <t xml:space="preserve">River basin  </t>
  </si>
  <si>
    <t xml:space="preserve">In a hydrologic system in which there are multiple uses or demands for water, the process of assigning specific amounts of water to be devoted to a given purpose or use.  </t>
  </si>
  <si>
    <t xml:space="preserve">Water availability  </t>
  </si>
  <si>
    <t xml:space="preserve">A concept expressing the amount of water that is accessible at a location.  </t>
  </si>
  <si>
    <t xml:space="preserve">Water balance  </t>
  </si>
  <si>
    <t xml:space="preserve">Inventory of water based on the principle that during a certain time interval, the total water gain to a given catchment area or body of water must equal the total water loss plus the net change in storage in the catchment or body of water.  </t>
  </si>
  <si>
    <t xml:space="preserve">Water consumption  </t>
  </si>
  <si>
    <t xml:space="preserve">The part of precipitation that appears as streamflow.  </t>
  </si>
  <si>
    <t xml:space="preserve">Seepage  </t>
  </si>
  <si>
    <t xml:space="preserve">To save and replenish more water in its plants and communities than the total water it uses in a country. A positive water balance occurs when the credits (in-plant water recharge and harvesting, water recharged through community programs, and savings through agricultural interventions) are greater than the debits (total water used in manufacturing process).  </t>
  </si>
  <si>
    <t xml:space="preserve">Water poverty index  </t>
  </si>
  <si>
    <t>(1) Liquid flowing out of a container or other system.
(2) Water or wastewater flowing out of a reservoir or treatment plant.
(3) Outflowing branch of a main stream or lake.</t>
  </si>
  <si>
    <t xml:space="preserve">Water demand  </t>
  </si>
  <si>
    <t xml:space="preserve">Actual quantity of water required for various needs over a given period as conditioned by economic, environmental and/or social factors.  </t>
  </si>
  <si>
    <t xml:space="preserve">Water efficiency  </t>
  </si>
  <si>
    <t xml:space="preserve">Water harvesting  </t>
  </si>
  <si>
    <t xml:space="preserve">Groundwater bodies (deep aquifers) that have a negligible rate of recharge on the human time-scale and thus can be considered as non-renewable. While renewable water resources are expressed in flows, non-renewable water resources have to be expressed in quantity (stock). See also fossil water.  </t>
  </si>
  <si>
    <t xml:space="preserve">Off-stream freshwater use  </t>
  </si>
  <si>
    <t xml:space="preserve">An indicator of water use that looks at both direct and indirect water use. The water footprint of a business is the volume of freshwater used to produce its goods and services. Water use is measured in terms of water volumes consumed (evaporated) and/or polluted per unit of time. The footprint includes green, blue and grey water components defined elsewhere in this glossary. It is a geographically explicit indicator, not only showing volumes of water use and pollution, but also the locations.  </t>
  </si>
  <si>
    <t xml:space="preserve">Water footprint accounting  </t>
  </si>
  <si>
    <t xml:space="preserve">The step in water footprint assessment that refers to collecting factual, empirical data on water footprints with a scope and depth.  </t>
  </si>
  <si>
    <t xml:space="preserve">Quantifying a water footprint, assessing its impacts and formulating a response. The assessment includes four phases: setting goals and scope; water footprint accounting; water footprint sustainability assessment; and water footprint response formulation.  </t>
  </si>
  <si>
    <t xml:space="preserve">Water footprint sustainability assessment  </t>
  </si>
  <si>
    <t xml:space="preserve">The act of processing used water/wastewater through another cycle before discharge to final treatment and/or discharge to the environment. In general, there are three types of water recycling/reuse:  
1. Wastewater recycled back in the same process or higher use of recycled water in the process cycle
2. Wastewater recycled/reused in a different process, but within the same facility 
3. Wastewater reused at another of the reporting organization’s facilities.  </t>
  </si>
  <si>
    <t xml:space="preserve">Water rights  </t>
  </si>
  <si>
    <t xml:space="preserve">Governmental or other entitlements allowing the access, use or management of water resources.  </t>
  </si>
  <si>
    <t xml:space="preserve">Water scarcity  </t>
  </si>
  <si>
    <t xml:space="preserve">Area having a common outlet for its surface runoff. Synonyms include: catchment, drainage area, and river basin.  </t>
  </si>
  <si>
    <t xml:space="preserve">Water allocation  </t>
  </si>
  <si>
    <t xml:space="preserve">The water used behind the products consumed by a consumer or used as inputs by a producer (i.e., water used in the production and supply chain of the goods and services consumed; water used in a business’s supply chain).  </t>
  </si>
  <si>
    <t xml:space="preserve">The process of collecting and concentrating rainfall as runoff from a larger catchment area to be used in a smaller area. The collected water is either directly applied to the cropping area and stored in the soil profile for immediate uptake by the crop or stored in a water reservoir for future productive use.  </t>
  </si>
  <si>
    <t xml:space="preserve">Water intensity  </t>
  </si>
  <si>
    <t xml:space="preserve">Usually taken to be the ratio between a process, product, business, or human freshwater use and a defined unit of production or population. In some circumstances “water consumption” is substituted for “water use”.  </t>
  </si>
  <si>
    <t xml:space="preserve">Water loss  </t>
  </si>
  <si>
    <t xml:space="preserve">Area having a common outlet for its surface runoff. Synonyms include: catchment, drainage area and watershed.  </t>
  </si>
  <si>
    <t xml:space="preserve">Runoff  </t>
  </si>
  <si>
    <t xml:space="preserve">A conceptual term referring to water that escapes from a system due either to natural or anthropogenic causes.  </t>
  </si>
  <si>
    <t xml:space="preserve">Water neutral/ water neutrality  </t>
  </si>
  <si>
    <t xml:space="preserve">The term relates to reducing and offsetting the impacts of “water footprints”. To achieve “neutrality”, the water footprint of an activity is reduced as much as reasonably possible and offsets are then made to the negative externalities of the remaining water footprint.  </t>
  </si>
  <si>
    <t xml:space="preserve">Water offsets  </t>
  </si>
  <si>
    <t xml:space="preserve">Offsetting the negative impacts of a water footprint by investing in a more sustainable and equitable use of water in the hydrological units in which the impacts of the remaining water footprint are located.  </t>
  </si>
  <si>
    <t xml:space="preserve">Water positive/ positive water balance  </t>
  </si>
  <si>
    <t xml:space="preserve">Refers to use of water by agriculture, industry, energy production and households, including in-stream uses such as fishing, recreation, transportation and waste disposal.  </t>
  </si>
  <si>
    <t xml:space="preserve">Removal of water from any source, either permanently or temporarily. See water abstraction.  </t>
  </si>
  <si>
    <t xml:space="preserve">Generally, the ratio of water actually used for an intended purpose and the amount of water applied for that purpose.  </t>
  </si>
  <si>
    <t xml:space="preserve">Water footprint  </t>
  </si>
  <si>
    <t xml:space="preserve">The use of water that requires removal from the natural body of water or groundwater aquifer (e.g., pumping or diversion for municipal, agricultural or industrial uses).  </t>
  </si>
  <si>
    <t xml:space="preserve">Performance indicator  </t>
  </si>
  <si>
    <t xml:space="preserve">See individual terms for definitions.
Terms such as water shortage, scarcity and stress are commonly used interchangeably. They all related to an excess of demand over available supply.  
Water shortage describes a state where levels of water supply do not meet minimum levels necessary for basic needs. Water scarcity is a more relative concept describing the relationship between demand for water and its availability. And water stress would be the symptomatic consequence of scarcity.  </t>
  </si>
  <si>
    <t xml:space="preserve">Water footprint assessment  </t>
  </si>
  <si>
    <t xml:space="preserve">Measures, for a given country, the impact of water scarcity and water provision on human populations. The index is a number between 0 and 100, where a low score indicates water poverty and a high score indicates good water provision. This index is the culmination of an interdisciplinary approach that combines both the physical quantities relating to water availability and the socioeconomic factors relating to poverty to produce an indicator that addresses the diverse factors that affect water resource management. It is comprised of five component indices: resources, access, capacity, use and environment.  </t>
  </si>
  <si>
    <t xml:space="preserve">Water quality  </t>
  </si>
  <si>
    <t xml:space="preserve"> Water quality refers to the physical, chemical, biological and organoleptic (taste-related) properties of water.  </t>
  </si>
  <si>
    <t xml:space="preserve">Water recycling/reusereclaimed water  </t>
  </si>
  <si>
    <t xml:space="preserve">Terms used to generally describe the reuse of water for purposes either similar to or different from the first use. The term “recycled water” is most often used to describe water reuse in the same or similar processes. The term “reclaimed water” often applies to water that is used for a secondary purpose requiring a lower quality level as compared to the first use.  </t>
  </si>
  <si>
    <t xml:space="preserve">Water recycling/reuse  </t>
  </si>
  <si>
    <t>Category</t>
  </si>
  <si>
    <t>Subcategory</t>
  </si>
  <si>
    <t>Company Performance</t>
  </si>
  <si>
    <t xml:space="preserve">Physical water scarcity occurs when the demand outstrips the lands ability to provide the needed water (implying that dry areas are not necessarily water scarce)  
Economic water scarcity results from insufficient human capacity or financial resources to provide water  </t>
  </si>
  <si>
    <t xml:space="preserve">Water shortage  </t>
  </si>
  <si>
    <t xml:space="preserve">Water stress  </t>
  </si>
  <si>
    <t xml:space="preserve">Water stress index  </t>
  </si>
  <si>
    <t xml:space="preserve">Water supply  </t>
  </si>
  <si>
    <t xml:space="preserve">Water trading  </t>
  </si>
  <si>
    <t xml:space="preserve">Water use  </t>
  </si>
  <si>
    <t xml:space="preserve">Water withdrawal  </t>
  </si>
  <si>
    <t xml:space="preserve">Water scarcity/shortage/stress  </t>
  </si>
  <si>
    <t xml:space="preserve">When annual water supplies are below 1,000 cubic meters per person, producing chronic shortages of freshwater and subsequent negative effects on food production, economic development and ecosystem health.  </t>
  </si>
  <si>
    <t>This glossary includes a number of key water-related terms referenced in the Aqua Gauge and found in company disclosures. All definitions are sourced from "Water for Business: Initiatives Guiding Sustainable Water Management in the Private Sector" (WBCSD, IUCN, 2010).</t>
    <phoneticPr fontId="4" type="noConversion"/>
  </si>
  <si>
    <t xml:space="preserve">Engagement with regulators and governments should be pre-planned and follow a well-considered, coherent strategy. The CEO Water Mandate has published a set of guidelines for companies in order to help them plan and undertake engagement in water policy. See: 
http://www.unglobalcompact.org/Issues/Environment/Environment_Guidance_Material.html#ceo_water_mandate
</t>
    <phoneticPr fontId="4" type="noConversion"/>
  </si>
  <si>
    <t>Engages with NGOs and community organizations on water issues</t>
  </si>
  <si>
    <t>Engages with NGOs and community organizations on an ad hoc basis to undertake specific actions on water.</t>
  </si>
  <si>
    <t xml:space="preserve">When a country’s annual water supplies are below 1,700 cubic meters per person and are characterized by periodic water shortages.  </t>
  </si>
  <si>
    <t xml:space="preserve">Ranging from 0 to 1, indicates the proportion of consumptive water use that deprives other users of freshwater. Weighs water consumption as a function of water scarcity.  </t>
  </si>
  <si>
    <t xml:space="preserve">See “water availability”.  </t>
  </si>
  <si>
    <t xml:space="preserve">A concept of water transfer and use borne out of increased demand by urban populations for water whereby a holder of water rights is allowed to sell or lease those rights.  </t>
  </si>
  <si>
    <t>Direct Operations</t>
  </si>
  <si>
    <t>All</t>
  </si>
  <si>
    <t>Supply Chain</t>
  </si>
  <si>
    <t>Product</t>
  </si>
  <si>
    <t>DISCLOSURE REFERENCE</t>
  </si>
  <si>
    <t>CDP Water Disclosure Q3.1, 3.2, 4</t>
  </si>
  <si>
    <t>CDP Water Disclosure Q1.1a</t>
  </si>
  <si>
    <t>CDP Water Disclosure Q1.1b, 1.1c</t>
  </si>
  <si>
    <t>CDP Water Disclosure Q1.2</t>
  </si>
  <si>
    <t>CDP Water Disclosure Q5</t>
  </si>
  <si>
    <t>• Stakeholder engagement is a two-way process and requires both communication of company position and the intention to listen as well as respond to stakeholder concerns.
• Resources for stakeholder engagement include the AA1000 Stakeholder Engagement Standard and the International Finance Corporation's Stakeholder Engagement Principles and Handbook.</t>
    <phoneticPr fontId="4" type="noConversion"/>
  </si>
  <si>
    <t>Company has taken some steps to engage and/or educate employees on water issues.</t>
  </si>
  <si>
    <t xml:space="preserve">Company has a business-wide program designed to engage and educate employees, and encourage them to take ownership of water issues. Provides employees education and incentives to reduce their personal water footprint. </t>
  </si>
  <si>
    <t>Employee engagement could cover, among other things:
•  Why water is an important issue
• Water issues in the business (across factory, supply chain and customers)
• Water issues in the local environment/watershed
• What employees can do in the business and outside to make a difference</t>
    <phoneticPr fontId="4" type="noConversion"/>
  </si>
  <si>
    <t>Advises and works with some direct suppliers to improve their water management.</t>
  </si>
  <si>
    <t>Actively advises and works with key suppliers (or supplier groups) identified as water-intensive or likely to be a source of water risk to improve their water management. Works with or funds efforts by industry associations and NGOs to improve the water management practices of water-intensive, smaller suppliers</t>
  </si>
  <si>
    <t>Systematically provides information to all customers on how to minimize water impacts associated with the use of highest water impact/intensive products. Has active program of education and engagement for most customers on the benefits of effective water management related to the company’s products.</t>
  </si>
  <si>
    <t>CDP Water Disclosure Q1</t>
  </si>
  <si>
    <t>For more detail, including individual sources, click here to download the report.</t>
    <phoneticPr fontId="4" type="noConversion"/>
  </si>
  <si>
    <t>Business Planning</t>
    <phoneticPr fontId="7" type="noConversion"/>
  </si>
  <si>
    <t>Systematically provides information to all customers on how to minimize water impacts associated with the use of all high water impact/intensive products. Has active program of education and engagement for most customers on the benefits of effective water management related to the company’s products. Where relevant, provides mechanisms for product take-back to help customers responsibly manage end-of-life product impacts.</t>
  </si>
  <si>
    <t>Information provided to customers should highlight potential trade-offs with other factors (such as changes in energy consumption) as a result of changes in water use.</t>
  </si>
  <si>
    <r>
      <t>Company discloses</t>
    </r>
    <r>
      <rPr>
        <sz val="11"/>
        <color indexed="12"/>
        <rFont val="Calibri"/>
        <family val="2"/>
      </rPr>
      <t xml:space="preserve"> </t>
    </r>
    <r>
      <rPr>
        <sz val="11"/>
        <color indexed="8"/>
        <rFont val="Calibri"/>
        <family val="2"/>
      </rPr>
      <t>some qualitative and quantitative information related to water (use, discharge, impacts, management approach, etc.).</t>
    </r>
  </si>
  <si>
    <t>Actively advises and works with all key suppliers (or supplier groups) to improve their water management. Systematically works with or funds efforts by industry associations or NGOs to improve the water management practices of water-intensive, smaller suppliers.</t>
  </si>
  <si>
    <t>Takes steps to plan a coherent engagement strategy on water policy that is fully transparent and is aimed at promoting sustainable water management.</t>
  </si>
  <si>
    <t>Engages on water-related public policy issues in watersheds deemed high risk. Engagement is in line with the business' overall engagement strategy on water policy, is fully transparent and is aimed at promoting sustainable water management.</t>
  </si>
  <si>
    <t>Engages on water-related public policy issues in areas deemed high risk, as well as on a national or global level. Engagement is in line with the business’ overall engagement strategy on water policy, is fully transparent and is aimed at promoting sustainable water management.</t>
  </si>
  <si>
    <t>Integrated financial and sustainability reporting is a rapidly evolving trend. The International Integrated Reporting Committee is working to develop a globally accepted integrated reporting framework and is a good resource on the latest developments. See: http://www.theiirc.org</t>
  </si>
  <si>
    <t>Company discloses comprehensive qualitative and quantitative information related to water (risks, opportunities, management approach, water use, discharge, impacts, etc.).</t>
  </si>
  <si>
    <t>Company discloses comprehensive and forward-looking qualitative and quantitative information related to water (risks, opportunities, management approach, water use, discharge, impacts, etc.).</t>
  </si>
  <si>
    <t>Engages with NGOs and community organizations systematically, either on an informal basis (such as regular dialogue) or a formal basis (partnership), to undertake specific actions on water.</t>
  </si>
  <si>
    <t>Engages formally (e.g. partnership, specific projects, etc) with NGOs and community organizations on water issues relevant to the company's core business/areas of operation.</t>
  </si>
  <si>
    <t xml:space="preserve">Engages with other industries/ companies/ water users </t>
  </si>
  <si>
    <t>Supports or participates in efforts to work within or across industries to address water risks and impacts in some areas of the business, and engages with other users on an ad hoc basis.</t>
  </si>
  <si>
    <t>Actively leads efforts to work within or across industries to address water risks and impacts. Collaborates with other companies and water users in key watersheds to drive improved stewardship within the watershed. Shares water-related tools and non-commercially sensitive information with others in industry or watershed.</t>
  </si>
  <si>
    <t>Assurance on all data related to the company’s direct water use/discharge and impacts is provided by an appropriate and independent third party.</t>
  </si>
  <si>
    <t>Assurance is provided on all data related to the company’s direct water use/discharge and impacts, as well as the company’s performance relative to any goals, by an appropriate and independent third party.</t>
  </si>
  <si>
    <t>SPECIFIC RELEVANCE</t>
    <phoneticPr fontId="4" type="noConversion"/>
  </si>
  <si>
    <t>SPECIFIC RELEVANCE</t>
    <phoneticPr fontId="4" type="noConversion"/>
  </si>
  <si>
    <r>
      <t xml:space="preserve">Integrates water in </t>
    </r>
    <r>
      <rPr>
        <i/>
        <sz val="11"/>
        <color theme="1"/>
        <rFont val="Calibri"/>
        <family val="2"/>
        <scheme val="minor"/>
      </rPr>
      <t>decision</t>
    </r>
    <r>
      <rPr>
        <i/>
        <sz val="11"/>
        <color indexed="8"/>
        <rFont val="Calibri"/>
        <family val="2"/>
      </rPr>
      <t>-</t>
    </r>
    <r>
      <rPr>
        <i/>
        <sz val="11"/>
        <color theme="1"/>
        <rFont val="Calibri"/>
        <family val="2"/>
        <scheme val="minor"/>
      </rPr>
      <t>making</t>
    </r>
    <r>
      <rPr>
        <i/>
        <sz val="11"/>
        <color indexed="8"/>
        <rFont val="Calibri"/>
        <family val="2"/>
      </rPr>
      <t xml:space="preserve"> related to:</t>
    </r>
    <phoneticPr fontId="4" type="noConversion"/>
  </si>
  <si>
    <t>NGOs and community groups</t>
    <phoneticPr fontId="4" type="noConversion"/>
  </si>
  <si>
    <t xml:space="preserve">Other industries/companies/water users  </t>
    <phoneticPr fontId="4" type="noConversion"/>
  </si>
  <si>
    <t>Data and analysis related to water in financial filings / reports</t>
    <phoneticPr fontId="4" type="noConversion"/>
  </si>
  <si>
    <t xml:space="preserve">Water-related information </t>
    <phoneticPr fontId="4" type="noConversion"/>
  </si>
  <si>
    <r>
      <t>Engages with internal and external stakeholders
on water-related issues</t>
    </r>
    <r>
      <rPr>
        <i/>
        <sz val="11"/>
        <color indexed="8"/>
        <rFont val="Calibri"/>
        <family val="2"/>
      </rPr>
      <t>:</t>
    </r>
    <phoneticPr fontId="4" type="noConversion"/>
  </si>
  <si>
    <t>Audited /assured water-related data</t>
    <phoneticPr fontId="4" type="noConversion"/>
  </si>
  <si>
    <t>Discloses:</t>
    <phoneticPr fontId="4" type="noConversion"/>
  </si>
  <si>
    <t>Activity</t>
    <phoneticPr fontId="4" type="noConversion"/>
  </si>
  <si>
    <r>
      <t>Description</t>
    </r>
    <r>
      <rPr>
        <b/>
        <sz val="11"/>
        <color indexed="9"/>
        <rFont val="Calibri"/>
        <family val="2"/>
      </rPr>
      <t xml:space="preserve">
</t>
    </r>
    <r>
      <rPr>
        <b/>
        <i/>
        <sz val="11"/>
        <color indexed="9"/>
        <rFont val="Calibri"/>
      </rPr>
      <t>The Company:</t>
    </r>
    <phoneticPr fontId="4" type="noConversion"/>
  </si>
  <si>
    <r>
      <t xml:space="preserve">Collects and monitors </t>
    </r>
    <r>
      <rPr>
        <i/>
        <sz val="11"/>
        <color indexed="8"/>
        <rFont val="Calibri"/>
        <family val="2"/>
      </rPr>
      <t>data related to:</t>
    </r>
    <phoneticPr fontId="4" type="noConversion"/>
  </si>
  <si>
    <t>Its own regulatory compliance, water use, and discharge</t>
    <phoneticPr fontId="4" type="noConversion"/>
  </si>
  <si>
    <t>Its own environmental and social impacts on direct water sources</t>
    <phoneticPr fontId="4" type="noConversion"/>
  </si>
  <si>
    <r>
      <t>Identifies and quantifies water-related risks</t>
    </r>
    <r>
      <rPr>
        <i/>
        <sz val="11"/>
        <color indexed="8"/>
        <rFont val="Calibri"/>
        <family val="2"/>
      </rPr>
      <t xml:space="preserve"> for its:</t>
    </r>
    <phoneticPr fontId="4" type="noConversion"/>
  </si>
  <si>
    <t>Board of directors</t>
    <phoneticPr fontId="4" type="noConversion"/>
  </si>
  <si>
    <t>Senior management</t>
    <phoneticPr fontId="4" type="noConversion"/>
  </si>
  <si>
    <r>
      <t>Sets accountabilities</t>
    </r>
    <r>
      <rPr>
        <i/>
        <sz val="11"/>
        <color theme="1"/>
        <rFont val="Calibri"/>
        <family val="2"/>
        <scheme val="minor"/>
      </rPr>
      <t xml:space="preserve"> for water </t>
    </r>
    <r>
      <rPr>
        <i/>
        <sz val="11"/>
        <color indexed="8"/>
        <rFont val="Calibri"/>
        <family val="2"/>
      </rPr>
      <t>through:</t>
    </r>
    <phoneticPr fontId="4" type="noConversion"/>
  </si>
  <si>
    <r>
      <t xml:space="preserve">Sets performance standards and goals </t>
    </r>
    <r>
      <rPr>
        <i/>
        <sz val="11"/>
        <color indexed="8"/>
        <rFont val="Calibri"/>
        <family val="2"/>
      </rPr>
      <t>through:</t>
    </r>
    <phoneticPr fontId="4" type="noConversion"/>
  </si>
  <si>
    <t>Standards and goals on water withdrawals/consumption for direct operations</t>
    <phoneticPr fontId="4" type="noConversion"/>
  </si>
  <si>
    <t>Business planning and capital allocation</t>
    <phoneticPr fontId="4" type="noConversion"/>
  </si>
  <si>
    <t>Local communities</t>
    <phoneticPr fontId="4" type="noConversion"/>
  </si>
  <si>
    <t>Governments and regulators</t>
    <phoneticPr fontId="4" type="noConversion"/>
  </si>
  <si>
    <t>Publicly available water policy/statement</t>
    <phoneticPr fontId="4" type="noConversion"/>
  </si>
  <si>
    <t>Includes water data and analysis in published financial filings/reports</t>
  </si>
  <si>
    <t>Company complies with minimum financial disclosure requirements relevant to water.</t>
  </si>
  <si>
    <t>Company assesses materiality of all water-related risks in developing its securities filings or annual report.</t>
  </si>
  <si>
    <t>Company integrates discussion of material water risks and opportunities, along with quantitative performance data and goals into its securities filings or annual report, demonstrating the linkages to strategy, governance and financial performance.</t>
  </si>
  <si>
    <t>Provides third-party assurance or audits water-related information</t>
  </si>
  <si>
    <t>Assurance on some data related to the company’s direct water use/discharge and impacts is provided by an appropriate and independent third party.</t>
  </si>
  <si>
    <t>Facility personnel consult with communities in advance of siting or expanding operations in full compliance with local regulatory requirements. Facility personnel work on external water projects that benefit local communities.</t>
    <phoneticPr fontId="7" type="noConversion"/>
  </si>
  <si>
    <t xml:space="preserve">Facility personnel consult with communities in advance of siting or expanding operations as part of an established company process that meets or exceeds regulatory requirements. Facility personnel engage with communities on a systematic basis and are involved in external projects that contribute to local sustainable water management and/or access to water and sanitation. </t>
    <phoneticPr fontId="7" type="noConversion"/>
  </si>
  <si>
    <t xml:space="preserve">Facility personnel consult with communities in advance of siting or expanding operations as part of an established company process that exceeds regulatory requirements in most locations, and is consistent with the intent of free, prior and informed consent (FPIC). Facility personnel engage with communities on a systematic basis and are involved in external projects that contribute to local sustainable water management and/or access to water and sanitation. </t>
    <phoneticPr fontId="7" type="noConversion"/>
  </si>
  <si>
    <t>© 2011 Ceres. All rights reserved.</t>
    <phoneticPr fontId="4" type="noConversion"/>
  </si>
  <si>
    <t xml:space="preserve"> </t>
    <phoneticPr fontId="4" type="noConversion"/>
  </si>
  <si>
    <t>© 2011 Ceres. All rights reserved.</t>
    <phoneticPr fontId="4" type="noConversion"/>
  </si>
  <si>
    <t xml:space="preserve">Product
</t>
    <phoneticPr fontId="4" type="noConversion"/>
  </si>
  <si>
    <t>Considers water in product design and development</t>
    <phoneticPr fontId="4" type="noConversion"/>
  </si>
  <si>
    <t>Product design and development</t>
    <phoneticPr fontId="4" type="noConversion"/>
  </si>
  <si>
    <t>Introduction</t>
    <phoneticPr fontId="4" type="noConversion"/>
  </si>
  <si>
    <t>Guidance</t>
    <phoneticPr fontId="4" type="noConversion"/>
  </si>
  <si>
    <t>Term</t>
    <phoneticPr fontId="4" type="noConversion"/>
  </si>
  <si>
    <t>MEASUREMENT</t>
    <phoneticPr fontId="4" type="noConversion"/>
  </si>
  <si>
    <t>MANAGEMENT</t>
    <phoneticPr fontId="4" type="noConversion"/>
  </si>
  <si>
    <t>STAKEHOLDER ENGAGEMENT</t>
    <phoneticPr fontId="4" type="noConversion"/>
  </si>
  <si>
    <t>DISCLOSURE</t>
    <phoneticPr fontId="4" type="noConversion"/>
  </si>
  <si>
    <t>Performance Scorecard</t>
    <phoneticPr fontId="4" type="noConversion"/>
  </si>
  <si>
    <t>QUICK GAUGE DIAGNOSTIC</t>
    <phoneticPr fontId="4" type="noConversion"/>
  </si>
  <si>
    <t>STEP 2: VALUE CHAIN MANAGEMENT PRACTICES</t>
    <phoneticPr fontId="4" type="noConversion"/>
  </si>
  <si>
    <t xml:space="preserve">  - Direct Operations (sites or facilities)? If yes:</t>
    <phoneticPr fontId="4" type="noConversion"/>
  </si>
  <si>
    <t xml:space="preserve">  - Supply Chain (suppliers or raw material inputs)? If yes:</t>
    <phoneticPr fontId="4" type="noConversion"/>
  </si>
  <si>
    <t xml:space="preserve">   - Products (impacts of product use on water)? If yes:</t>
    <phoneticPr fontId="4" type="noConversion"/>
  </si>
  <si>
    <t>STEP 1: CORE MANAGEMENT PRACTICES</t>
    <phoneticPr fontId="4" type="noConversion"/>
  </si>
  <si>
    <t>YES / NO</t>
    <phoneticPr fontId="4" type="noConversion"/>
  </si>
  <si>
    <t>NOTES</t>
    <phoneticPr fontId="4" type="noConversion"/>
  </si>
  <si>
    <t>•  Channels for making data publicly available include, but are not limited to:
      - Sustainability/ CSR report 
      - CDP Water Disclosure initiative
      - CEO Water Mandate Communication on Progress (relevant for signatories of the  Mandate)
      - Company website
      - Annual report
      - Regulatory filings
      - Analyst meetings and presentations
• Quantitative information should ideally include the Global Reporting Initiative's core and additional indicators on water.
•  Companies are encouraged to present data in a way that allows investors to assess performance of facilities in water-stressed or higher risk geographies vs. a corporate-wide average.
•  While disclosure standards and metrics are changing and improving from year-to-year, where practical, companies should disclose how the metrics chosen compare to prior years and to other comparable companies.</t>
    <phoneticPr fontId="4" type="noConversion"/>
  </si>
  <si>
    <t>1.1 Own Use</t>
  </si>
  <si>
    <t>1.2 Own Impacts</t>
  </si>
  <si>
    <t>1.3 External Factors</t>
  </si>
  <si>
    <t>1.4 Stakeholder Perceptions</t>
  </si>
  <si>
    <t>1.5 Suppliers</t>
  </si>
  <si>
    <t>1.6 Own Operations</t>
  </si>
  <si>
    <t>1.7 Supply Chain</t>
  </si>
  <si>
    <t>2.1 Board Oversight</t>
  </si>
  <si>
    <t>2.2 Senior Management</t>
  </si>
  <si>
    <t>2.3 Public Policy/Lobbying Positions</t>
  </si>
  <si>
    <t>2.4 Public Statement/Policy</t>
  </si>
  <si>
    <t>2.5 Goals/Standards for Withdrawals</t>
  </si>
  <si>
    <t>2.6 Wastewater Standards</t>
  </si>
  <si>
    <t>2.7 Watershed Risk Plans</t>
  </si>
  <si>
    <t>2.8 Supplier Standards/Practices</t>
  </si>
  <si>
    <t>2.9 Business Planning</t>
  </si>
  <si>
    <t>2.10 Product Design</t>
  </si>
  <si>
    <t>2.11 Opportunity Identification</t>
  </si>
  <si>
    <t>3.1 Local Communities</t>
  </si>
  <si>
    <t>3.2 Employees</t>
  </si>
  <si>
    <t>3.3 Suppliers</t>
  </si>
  <si>
    <t>3.4 Governments &amp; Regulators</t>
  </si>
  <si>
    <t>3.5 NGOs &amp; Community Groups</t>
  </si>
  <si>
    <t>3.6 Other Industries</t>
  </si>
  <si>
    <t>3.7 Customers &amp; Consumers</t>
  </si>
  <si>
    <t>4.1 Water Related Information</t>
  </si>
  <si>
    <t>4.2 Financial Filings</t>
  </si>
  <si>
    <t>4.3 Auditing/Assurance</t>
  </si>
  <si>
    <t>For further information, please download the accompanying report.</t>
  </si>
  <si>
    <t>For further information, please download the accompanying Aqua Gauge report.</t>
  </si>
  <si>
    <r>
      <rPr>
        <b/>
        <sz val="12"/>
        <color indexed="8"/>
        <rFont val="Calibri"/>
        <family val="2"/>
      </rPr>
      <t>Water is one of many critical environmental and social issues that can materially affect company performance.</t>
    </r>
    <r>
      <rPr>
        <sz val="12"/>
        <color indexed="8"/>
        <rFont val="Calibri"/>
        <family val="2"/>
      </rPr>
      <t xml:space="preserve"> The Aqua Gauge is specifically designed to help users assess corporate management responses to water issues. Water management is not only a complex undertaking, but is also linked to a wide range of business, environmental and social issues. These include energy availability and use, biodiversity, food security and human health. While this tool is focused on water, it is important to recognize that water should be managed in a way that optimizes performance across the full range of business issues.  
</t>
    </r>
    <r>
      <rPr>
        <b/>
        <sz val="12"/>
        <color indexed="8"/>
        <rFont val="Calibri"/>
        <family val="2"/>
      </rPr>
      <t xml:space="preserve">Companies should work to manage the full range of water risks and identify water-related opportunities. </t>
    </r>
    <r>
      <rPr>
        <sz val="12"/>
        <color indexed="8"/>
        <rFont val="Calibri"/>
        <family val="2"/>
      </rPr>
      <t xml:space="preserve">Water risks and opportunities include not only the effects of water scarcity, but also those of water quality and excess water. Water quality can be critical for many businesses, but its importance is often only recognized when water of suitable quality is no longer available. Poor water quality can raise costs, degrade product quality and disrupt operations. Excess water also poses risks to companies. Floods can arise not only because of extreme weather, but also from man-made developments and seawater ingress. Additionally, increasing demand for water globally can create opportunities for businesses to provide new products or services, differentiate themselves from competitors based on water efficiency, and/or re-engineer processes to save water, energy and money.
</t>
    </r>
    <r>
      <rPr>
        <b/>
        <sz val="12"/>
        <color indexed="8"/>
        <rFont val="Calibri"/>
        <family val="2"/>
      </rPr>
      <t xml:space="preserve">The Aqua Gauge is designed to be applicable to all sectors (with the exception of the water utility sector). </t>
    </r>
    <r>
      <rPr>
        <sz val="12"/>
        <color indexed="8"/>
        <rFont val="Calibri"/>
        <family val="2"/>
      </rPr>
      <t xml:space="preserve">This tool is consistent with an enterprise risk management approach to setting priorities, and each activity is labeled to indicate the part of the business to which it is most relevant. Some management activities will be more important for certain sectors and geographies than others, but most activities identified in the tool should be considered for all sectors.
</t>
    </r>
    <r>
      <rPr>
        <b/>
        <sz val="12"/>
        <color indexed="8"/>
        <rFont val="Calibri"/>
        <family val="2"/>
      </rPr>
      <t xml:space="preserve">Very few companies will attain “leading practice” on all management activities in the Aqua Gauge. </t>
    </r>
    <r>
      <rPr>
        <sz val="12"/>
        <color indexed="8"/>
        <rFont val="Calibri"/>
        <family val="2"/>
      </rPr>
      <t xml:space="preserve">While there is at least one company that is achieving elements of each leading practice listed, attainment of leading practice is likely to remain an aspiration for many companies. Aqua Gauge users should recognize that achieving leading practice in every aspect of the framework might not be appropriate, material or cost-effective for some companies. An integrated approach to addressing material sustainability impacts and risks should help both companies and investors to prioritize action correctly and efficiently.
</t>
    </r>
    <r>
      <rPr>
        <b/>
        <sz val="12"/>
        <color indexed="8"/>
        <rFont val="Calibri"/>
        <family val="2"/>
      </rPr>
      <t>The Aqua Gauge makes no specific reference to timescales and is applicable to both long- and short-term issues.</t>
    </r>
    <r>
      <rPr>
        <sz val="12"/>
        <color indexed="8"/>
        <rFont val="Calibri"/>
        <family val="2"/>
      </rPr>
      <t xml:space="preserve"> Some water-related risks and opportunities may materialize in the short-term while others will only affect business in the long-run. Regardless of timeframe, these issues require assessment now. In assessing risk, companies (and investors) should consider not only the current situation, but also how changes in the business environment, demands from society and changes in the environment itself could affect water-related risks and opportunities. For some companies, the timescales that should be considered may be relatively short, but for others, the risk may need to be considered over several decades.
</t>
    </r>
    <r>
      <rPr>
        <b/>
        <sz val="12"/>
        <color indexed="8"/>
        <rFont val="Calibri"/>
        <family val="2"/>
      </rPr>
      <t>Where possible, this tool uses terminology that is consistent with common usage and with other tools and initiatives.</t>
    </r>
    <r>
      <rPr>
        <sz val="12"/>
        <color indexed="8"/>
        <rFont val="Calibri"/>
        <family val="2"/>
      </rPr>
      <t xml:space="preserve"> In particular, the terminology aligns with that used by the Ceres Roadmap for Sustainability, the World Business Council for Sustainable Development, the CDP Water request, and the UN's CEO Water Mandate.  </t>
    </r>
  </si>
  <si>
    <r>
      <rPr>
        <b/>
        <sz val="12"/>
        <color indexed="8"/>
        <rFont val="Calibri"/>
        <family val="2"/>
      </rPr>
      <t xml:space="preserve">This workbook contains the Ceres Aqua Gauge.™ The Aqua Gauge is a framework designed to help companies assess, improve and communicate their corporate-wide water risk management approach and to help investors understand how well companies are managing water-related risks and opportunities. </t>
    </r>
    <r>
      <rPr>
        <sz val="12"/>
        <color indexed="8"/>
        <rFont val="Calibri"/>
        <family val="2"/>
      </rPr>
      <t xml:space="preserve">
The Aqua Gauge is designed to enable both rapid and comprehensive analysis, and gives the user the option to assess a company against:
</t>
    </r>
    <r>
      <rPr>
        <b/>
        <sz val="12"/>
        <color indexed="8"/>
        <rFont val="Calibri"/>
        <family val="2"/>
      </rPr>
      <t>1. A short list, or “Quick Gauge,”</t>
    </r>
    <r>
      <rPr>
        <sz val="12"/>
        <color indexed="8"/>
        <rFont val="Calibri"/>
        <family val="2"/>
      </rPr>
      <t xml:space="preserve"> of core management activities appropriate to the company’s risk profile, and
</t>
    </r>
    <r>
      <rPr>
        <b/>
        <sz val="12"/>
        <color indexed="8"/>
        <rFont val="Calibri"/>
        <family val="2"/>
      </rPr>
      <t>2. The full Aqua Gauge</t>
    </r>
    <r>
      <rPr>
        <sz val="12"/>
        <color indexed="8"/>
        <rFont val="Calibri"/>
        <family val="2"/>
      </rPr>
      <t xml:space="preserve"> – a comprehensive set of corporate-level management activities that reveal a more detailed picture of the company’s response to water issues.
</t>
    </r>
    <r>
      <rPr>
        <b/>
        <sz val="12"/>
        <color indexed="8"/>
        <rFont val="Calibri"/>
        <family val="2"/>
      </rPr>
      <t>The Quick Gauge diagnostic, designed primarily for investors, should be used as a first step in identifying within a portfolio potentially weaker performers exposed to sector or geographic water risks.</t>
    </r>
    <r>
      <rPr>
        <sz val="12"/>
        <color indexed="8"/>
        <rFont val="Calibri"/>
        <family val="2"/>
      </rPr>
      <t xml:space="preserve"> The Quick Gauge walks users through a short set of questions to assess if a company has implemented core water management practices, and through this process flags companies deserving further analysis and engagement.
The full Aqua Gauge captures four broad categories of corporate water activities: measurement, management, stakeholder engagement and disclosure, encompassing approximately 20 core water risk management activities. It allows users to assess a company’s maturity in each activity against a four-level sliding scale from “No Action” to “Leading Practice.”
</t>
    </r>
    <r>
      <rPr>
        <b/>
        <sz val="12"/>
        <color indexed="8"/>
        <rFont val="Calibri"/>
        <family val="2"/>
      </rPr>
      <t>• No Action:</t>
    </r>
    <r>
      <rPr>
        <sz val="12"/>
        <color indexed="8"/>
        <rFont val="Calibri"/>
        <family val="2"/>
      </rPr>
      <t xml:space="preserve"> No evidence that the company has taken action in this area.
</t>
    </r>
    <r>
      <rPr>
        <b/>
        <sz val="12"/>
        <color indexed="8"/>
        <rFont val="Calibri"/>
        <family val="2"/>
      </rPr>
      <t>• Initial Steps:</t>
    </r>
    <r>
      <rPr>
        <sz val="12"/>
        <color indexed="8"/>
        <rFont val="Calibri"/>
        <family val="2"/>
      </rPr>
      <t xml:space="preserve"> Action has been taken but the company is only beginning to implement the practice.
</t>
    </r>
    <r>
      <rPr>
        <b/>
        <sz val="12"/>
        <color indexed="8"/>
        <rFont val="Calibri"/>
        <family val="2"/>
      </rPr>
      <t>• Advanced Progress:</t>
    </r>
    <r>
      <rPr>
        <sz val="12"/>
        <color indexed="8"/>
        <rFont val="Calibri"/>
        <family val="2"/>
      </rPr>
      <t xml:space="preserve"> Action has been taken and good progress toward leading practice has been made, but gaps still exist in the company’s approach.
•</t>
    </r>
    <r>
      <rPr>
        <b/>
        <sz val="12"/>
        <color indexed="8"/>
        <rFont val="Calibri"/>
        <family val="2"/>
      </rPr>
      <t xml:space="preserve"> Leading Practice:</t>
    </r>
    <r>
      <rPr>
        <sz val="12"/>
        <color indexed="8"/>
        <rFont val="Calibri"/>
        <family val="2"/>
      </rPr>
      <t xml:space="preserve"> Action is consistent with what leading companies are doing, and aspiring to do, in this area.</t>
    </r>
  </si>
  <si>
    <r>
      <t xml:space="preserve">Within the Aqua Gauge, management activities that are particularly relevant to companies with water risks in direct operations, supply chains, and/or products are indicated to help guide the user to the management practices most critical to the company in question. 
</t>
    </r>
    <r>
      <rPr>
        <b/>
        <sz val="12"/>
        <color theme="1"/>
        <rFont val="Calibri"/>
        <family val="2"/>
        <scheme val="minor"/>
      </rPr>
      <t>In addition, each management activity is cross-referenced against the CDP Water survey and Global Reporting Initiative (GRI) indicators to streamline data collection and survey responses.</t>
    </r>
    <r>
      <rPr>
        <sz val="12"/>
        <color theme="1"/>
        <rFont val="Calibri"/>
        <family val="2"/>
        <scheme val="minor"/>
      </rPr>
      <t xml:space="preserve">
</t>
    </r>
    <r>
      <rPr>
        <b/>
        <sz val="12"/>
        <color theme="1"/>
        <rFont val="Calibri"/>
        <family val="2"/>
        <scheme val="minor"/>
      </rPr>
      <t xml:space="preserve">Once the Aqua Gauge assessment is complete, users can see a visual representation of performance on the “Scorecard” and  “Spider Diagram” tabs. </t>
    </r>
    <r>
      <rPr>
        <sz val="12"/>
        <color theme="1"/>
        <rFont val="Calibri"/>
        <family val="2"/>
        <scheme val="minor"/>
      </rPr>
      <t>The Scorecard color codes company progress for each activity in the Aqua Gauge to quickly spotlight existing strengths and areas for improvement. The Spider Diagram plots company progress on a circular chart. As performance moves from “No Action” to “Leading Practice,” corresponding data points move from the center of the chart outward. This intuitive, graphic output is designed to quickly communicate the Aqua Gauge assessment in a way that can be easily transferred to presentations or other written materials.</t>
    </r>
  </si>
  <si>
    <t>The Quick Gauge Tool is designed primarily for investors interested in quickly evaluating a portfolio of companies to determine those with the largest potential exposure to water risks via a short series of questions. Once these highest priority companies are identified, the full Aqua Gauge tool is useful for ascertaining the adequacy of each company’s water management responses.</t>
  </si>
  <si>
    <r>
      <t xml:space="preserve">If the answers to the relevant questions are mostly no, </t>
    </r>
    <r>
      <rPr>
        <sz val="14"/>
        <color indexed="8"/>
        <rFont val="Calibri"/>
        <family val="2"/>
      </rPr>
      <t>the company should be engaged to determine whether this is a fair reflection of their activity and if so, why action has not been taken. The activities on this sheet reflect the most critical pieces of a management response to water issues and should therefore be the priorities for any company starting to think about taking action to manage water risk.</t>
    </r>
  </si>
  <si>
    <r>
      <t>If the answers are mostly yes</t>
    </r>
    <r>
      <rPr>
        <sz val="14"/>
        <color indexed="8"/>
        <rFont val="Calibri"/>
        <family val="2"/>
      </rPr>
      <t>,If the answers are mostly yes, the investor may want to then attempt a more detailed assessment of the company using the full Aqua Gauge assessment (Tabs 1-4). Alternatively, the investor may want to switch focus to other companies that perform less well.</t>
    </r>
  </si>
  <si>
    <t>GUIDANCE:</t>
  </si>
  <si>
    <t>Last updated 03.06.2013</t>
  </si>
  <si>
    <t>New Disclosure References: CDP Water 2014 (W6.1)</t>
  </si>
  <si>
    <t>New Disclosure References: CDP Water 2014 (W4.1a, W6.2a)</t>
  </si>
  <si>
    <r>
      <t xml:space="preserve"> </t>
    </r>
    <r>
      <rPr>
        <b/>
        <sz val="11"/>
        <rFont val="Calibri"/>
        <family val="2"/>
      </rPr>
      <t xml:space="preserve">New Disclosure References: </t>
    </r>
    <r>
      <rPr>
        <sz val="11"/>
        <rFont val="Calibri"/>
        <family val="2"/>
      </rPr>
      <t>CDP Water 2014 (W2.5, W2.5a, W2.5b)</t>
    </r>
  </si>
  <si>
    <r>
      <t xml:space="preserve">New Disclosure References: </t>
    </r>
    <r>
      <rPr>
        <sz val="11"/>
        <rFont val="Calibri"/>
        <family val="2"/>
      </rPr>
      <t>CDP Water 2014 (W2.4, W2.4a, W8.1b)</t>
    </r>
  </si>
  <si>
    <t>New Disclosure References: CDP Water 2014 (W2.4a, W8.1b)</t>
  </si>
  <si>
    <t>New Disclosure References: CDP Water 2014 (W2.4a)</t>
  </si>
  <si>
    <t>New Disclosure Referrences: CDP Water 2014 (W2.4a, W8.1b)</t>
  </si>
  <si>
    <t>New Disclosure Referrences: CDP Water 2014  (W2.4a)</t>
  </si>
  <si>
    <t>New Disclosure References: CDP Water 2014 (W5.7)</t>
  </si>
  <si>
    <t>New Disclosure References: CDP Water 2014 (W6.2a)</t>
  </si>
  <si>
    <t>New Disclosure References: CDP Water  2014 (W6.2a, W6.3)</t>
  </si>
  <si>
    <t>New Disclosure References: CDP Water 2014 (W1.3a, W4.1a, W6.2a)</t>
  </si>
  <si>
    <r>
      <t xml:space="preserve">New Disclosure References: </t>
    </r>
    <r>
      <rPr>
        <sz val="11"/>
        <rFont val="Calibri"/>
        <family val="2"/>
      </rPr>
      <t>CDP Water 2014</t>
    </r>
    <r>
      <rPr>
        <b/>
        <sz val="11"/>
        <rFont val="Calibri"/>
        <family val="2"/>
      </rPr>
      <t xml:space="preserve"> </t>
    </r>
    <r>
      <rPr>
        <sz val="11"/>
        <rFont val="Calibri"/>
        <family val="2"/>
      </rPr>
      <t>(W2.1, W3.1, W3.2c, W3.2e)</t>
    </r>
  </si>
  <si>
    <r>
      <t xml:space="preserve">New Disclosure References: </t>
    </r>
    <r>
      <rPr>
        <sz val="11"/>
        <rFont val="Calibri"/>
        <family val="2"/>
      </rPr>
      <t>CDP Water 2014 (W2.1, W2.2, W2.3, W3.1, W3.2a, W3.2b, W3.2d)</t>
    </r>
  </si>
  <si>
    <r>
      <t xml:space="preserve">New Disclosure References: </t>
    </r>
    <r>
      <rPr>
        <sz val="11"/>
        <rFont val="Calibri"/>
        <family val="2"/>
      </rPr>
      <t>CDP Water 2014 (W1.3a, W2.4, W3.2b), GRI G4 (G4-EN9, G4-EN12, G4- EN23, G4-EN24, G4-EN26)</t>
    </r>
  </si>
  <si>
    <r>
      <t xml:space="preserve">New Disclosure References: </t>
    </r>
    <r>
      <rPr>
        <sz val="11"/>
        <rFont val="Calibri"/>
        <family val="2"/>
      </rPr>
      <t>CDP Water 2014 (W2.4, W3.2b)</t>
    </r>
  </si>
  <si>
    <t>New Disclosure References: CDP Water 2014 (W8, W8.1a, W8.1b)</t>
  </si>
  <si>
    <t>New Disclosure References: CDP Water 2014(W8, W8.1a, W8.1b)</t>
  </si>
  <si>
    <t>New Disclosure References: CDP Water 2014 (W2.2, W3.2b)</t>
  </si>
  <si>
    <t xml:space="preserve">New Disclosure References: CDP Water 2014 (W6.2a, W6.3) </t>
  </si>
  <si>
    <t>New Disclosure Referencess: CDP Water 2014 (W1, W3.1, W3.2, W3.2a, W4, W6)</t>
  </si>
  <si>
    <r>
      <t xml:space="preserve">New Disclosure References: </t>
    </r>
    <r>
      <rPr>
        <sz val="11"/>
        <rFont val="Calibri"/>
        <family val="2"/>
      </rPr>
      <t>CDP Water 2014 (W5), GRI G4 (G4-EN8, G4-EN9, G4-EN10, G4- EN22, G4- EN23, G4-EN24)</t>
    </r>
  </si>
  <si>
    <t>New Disclosure References: CDP Water 2014 (W2.4a, W2.5, W8.1b)</t>
  </si>
  <si>
    <t>Last updated 07.10.2014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</si>
</sst>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9" x14ac:knownFonts="1">
    <font>
      <sz val="11"/>
      <color theme="1"/>
      <name val="Calibri"/>
      <family val="2"/>
      <scheme val="minor"/>
    </font>
    <font>
      <sz val="12"/>
      <color theme="1"/>
      <name val="Calibri"/>
      <family val="2"/>
      <scheme val="minor"/>
    </font>
    <font>
      <sz val="12"/>
      <color theme="1"/>
      <name val="Calibri"/>
      <family val="2"/>
      <scheme val="minor"/>
    </font>
    <font>
      <i/>
      <sz val="11"/>
      <color indexed="8"/>
      <name val="Calibri"/>
      <family val="2"/>
    </font>
    <font>
      <sz val="8"/>
      <name val="Verdana"/>
    </font>
    <font>
      <i/>
      <sz val="11"/>
      <color indexed="10"/>
      <name val="Calibri"/>
      <family val="2"/>
    </font>
    <font>
      <i/>
      <sz val="11"/>
      <name val="Calibri"/>
      <family val="2"/>
    </font>
    <font>
      <sz val="8"/>
      <name val="Calibri"/>
      <family val="2"/>
    </font>
    <font>
      <b/>
      <sz val="12"/>
      <color indexed="8"/>
      <name val="Calibri"/>
      <family val="2"/>
    </font>
    <font>
      <sz val="11"/>
      <name val="Calibri"/>
      <family val="2"/>
    </font>
    <font>
      <b/>
      <sz val="11"/>
      <name val="Calibri"/>
      <family val="2"/>
    </font>
    <font>
      <b/>
      <i/>
      <sz val="11"/>
      <name val="Calibri"/>
      <family val="2"/>
    </font>
    <font>
      <sz val="11"/>
      <color indexed="12"/>
      <name val="Calibri"/>
      <family val="2"/>
    </font>
    <font>
      <b/>
      <sz val="22"/>
      <color indexed="19"/>
      <name val="Calibri"/>
      <family val="2"/>
    </font>
    <font>
      <b/>
      <sz val="16"/>
      <color indexed="10"/>
      <name val="Calibri"/>
      <family val="2"/>
    </font>
    <font>
      <i/>
      <sz val="11"/>
      <color indexed="8"/>
      <name val="Calibri"/>
      <family val="2"/>
    </font>
    <font>
      <sz val="22"/>
      <color indexed="8"/>
      <name val="Calibri"/>
      <family val="2"/>
    </font>
    <font>
      <b/>
      <sz val="11"/>
      <color indexed="10"/>
      <name val="Calibri"/>
      <family val="2"/>
    </font>
    <font>
      <sz val="11"/>
      <color indexed="10"/>
      <name val="Calibri"/>
      <family val="2"/>
    </font>
    <font>
      <b/>
      <sz val="11"/>
      <color indexed="8"/>
      <name val="Calibri"/>
      <family val="2"/>
    </font>
    <font>
      <b/>
      <sz val="12"/>
      <name val="Calibri"/>
      <family val="2"/>
    </font>
    <font>
      <sz val="12"/>
      <name val="Calibri"/>
      <family val="2"/>
    </font>
    <font>
      <b/>
      <sz val="16"/>
      <color indexed="56"/>
      <name val="Calibri"/>
      <family val="2"/>
    </font>
    <font>
      <sz val="11"/>
      <color indexed="8"/>
      <name val="Verdana"/>
      <family val="2"/>
    </font>
    <font>
      <b/>
      <sz val="11"/>
      <color indexed="8"/>
      <name val="Verdana"/>
      <family val="2"/>
    </font>
    <font>
      <sz val="12"/>
      <color indexed="8"/>
      <name val="Verdana"/>
      <family val="2"/>
    </font>
    <font>
      <b/>
      <sz val="16"/>
      <color indexed="9"/>
      <name val="Calibri"/>
      <family val="2"/>
    </font>
    <font>
      <b/>
      <sz val="11"/>
      <color theme="0"/>
      <name val="Calibri"/>
      <family val="2"/>
      <scheme val="minor"/>
    </font>
    <font>
      <b/>
      <sz val="11"/>
      <color theme="1"/>
      <name val="Calibri"/>
      <family val="2"/>
      <scheme val="minor"/>
    </font>
    <font>
      <sz val="11"/>
      <color theme="0"/>
      <name val="Calibri"/>
      <family val="2"/>
      <scheme val="minor"/>
    </font>
    <font>
      <b/>
      <sz val="12"/>
      <name val="Calibri"/>
      <family val="2"/>
    </font>
    <font>
      <b/>
      <sz val="12"/>
      <color indexed="9"/>
      <name val="Calibri"/>
      <family val="2"/>
    </font>
    <font>
      <b/>
      <sz val="16"/>
      <name val="Calibri"/>
      <family val="2"/>
    </font>
    <font>
      <sz val="11"/>
      <color theme="3"/>
      <name val="ＭＳ Ｐゴシック"/>
    </font>
    <font>
      <b/>
      <sz val="16"/>
      <name val="Calibri"/>
      <family val="2"/>
      <scheme val="minor"/>
    </font>
    <font>
      <sz val="11"/>
      <color rgb="FF0070C0"/>
      <name val="ＭＳ Ｐゴシック"/>
      <charset val="128"/>
    </font>
    <font>
      <sz val="11"/>
      <color rgb="FF00B0F0"/>
      <name val="ＭＳ Ｐゴシック"/>
    </font>
    <font>
      <i/>
      <sz val="11"/>
      <color theme="1"/>
      <name val="Calibri"/>
      <family val="2"/>
      <scheme val="minor"/>
    </font>
    <font>
      <sz val="11"/>
      <name val="ＭＳ Ｐゴシック"/>
    </font>
    <font>
      <sz val="11"/>
      <name val="Calibri"/>
      <family val="2"/>
      <scheme val="minor"/>
    </font>
    <font>
      <sz val="8"/>
      <color theme="1"/>
      <name val="Calibri"/>
      <family val="2"/>
      <scheme val="minor"/>
    </font>
    <font>
      <i/>
      <sz val="11"/>
      <color indexed="8"/>
      <name val="Calibri"/>
      <family val="2"/>
    </font>
    <font>
      <b/>
      <i/>
      <sz val="14"/>
      <color indexed="8"/>
      <name val="Calibri"/>
      <family val="2"/>
    </font>
    <font>
      <i/>
      <sz val="11"/>
      <color indexed="18"/>
      <name val="Calibri"/>
      <family val="2"/>
    </font>
    <font>
      <sz val="12"/>
      <color indexed="8"/>
      <name val="Calibri"/>
      <family val="2"/>
    </font>
    <font>
      <sz val="14"/>
      <color indexed="8"/>
      <name val="Calibri"/>
      <family val="2"/>
    </font>
    <font>
      <sz val="18"/>
      <color indexed="8"/>
      <name val="Calibri"/>
      <family val="2"/>
    </font>
    <font>
      <i/>
      <sz val="14"/>
      <color indexed="8"/>
      <name val="Calibri"/>
      <family val="2"/>
    </font>
    <font>
      <sz val="12"/>
      <color theme="1"/>
      <name val="Calibri"/>
      <family val="2"/>
      <scheme val="minor"/>
    </font>
    <font>
      <u/>
      <sz val="7.7"/>
      <color indexed="12"/>
      <name val="Calibri"/>
      <family val="2"/>
    </font>
    <font>
      <u/>
      <sz val="12"/>
      <color indexed="12"/>
      <name val="Calibri"/>
      <family val="2"/>
    </font>
    <font>
      <b/>
      <i/>
      <sz val="12"/>
      <name val="Calibri"/>
      <family val="2"/>
      <scheme val="minor"/>
    </font>
    <font>
      <sz val="12"/>
      <name val="Calibri"/>
      <family val="2"/>
      <scheme val="minor"/>
    </font>
    <font>
      <b/>
      <i/>
      <sz val="12"/>
      <color theme="1"/>
      <name val="Calibri"/>
      <family val="2"/>
      <scheme val="minor"/>
    </font>
    <font>
      <sz val="11"/>
      <color theme="0" tint="-0.14999847407452621"/>
      <name val="Calibri"/>
      <family val="2"/>
      <scheme val="minor"/>
    </font>
    <font>
      <b/>
      <sz val="11"/>
      <color theme="0" tint="-0.14999847407452621"/>
      <name val="Calibri"/>
      <family val="2"/>
      <scheme val="minor"/>
    </font>
    <font>
      <sz val="11"/>
      <color indexed="8"/>
      <name val="Calibri"/>
      <family val="2"/>
    </font>
    <font>
      <sz val="14"/>
      <color theme="1"/>
      <name val="Calibri"/>
      <family val="2"/>
      <scheme val="minor"/>
    </font>
    <font>
      <sz val="14"/>
      <color indexed="8"/>
      <name val="Verdana"/>
      <family val="2"/>
    </font>
    <font>
      <sz val="14"/>
      <color indexed="9"/>
      <name val="Calibri"/>
      <family val="2"/>
    </font>
    <font>
      <b/>
      <sz val="11"/>
      <color indexed="9"/>
      <name val="Calibri"/>
      <family val="2"/>
    </font>
    <font>
      <b/>
      <i/>
      <sz val="11"/>
      <color indexed="9"/>
      <name val="Calibri"/>
    </font>
    <font>
      <b/>
      <sz val="18"/>
      <color indexed="15"/>
      <name val="Calibri"/>
    </font>
    <font>
      <b/>
      <sz val="22"/>
      <color indexed="15"/>
      <name val="Calibri"/>
    </font>
    <font>
      <b/>
      <sz val="18"/>
      <name val="Calibri"/>
    </font>
    <font>
      <b/>
      <sz val="18"/>
      <color indexed="9"/>
      <name val="Calibri"/>
    </font>
    <font>
      <b/>
      <sz val="14"/>
      <color indexed="8"/>
      <name val="Calibri"/>
    </font>
    <font>
      <b/>
      <sz val="16"/>
      <color indexed="8"/>
      <name val="Calibri"/>
    </font>
    <font>
      <sz val="16"/>
      <color indexed="8"/>
      <name val="Calibri"/>
    </font>
    <font>
      <i/>
      <sz val="14"/>
      <color indexed="15"/>
      <name val="Calibri"/>
    </font>
    <font>
      <b/>
      <sz val="11"/>
      <color indexed="81"/>
      <name val="Calibri"/>
    </font>
    <font>
      <u/>
      <sz val="11"/>
      <color theme="11"/>
      <name val="Calibri"/>
      <family val="2"/>
      <scheme val="minor"/>
    </font>
    <font>
      <sz val="11"/>
      <color theme="0" tint="-0.34998626667073579"/>
      <name val="Calibri"/>
      <family val="2"/>
      <scheme val="minor"/>
    </font>
    <font>
      <b/>
      <sz val="12"/>
      <color theme="1"/>
      <name val="Calibri"/>
      <family val="2"/>
      <scheme val="minor"/>
    </font>
    <font>
      <b/>
      <u/>
      <sz val="12"/>
      <color indexed="12"/>
      <name val="Calibri"/>
    </font>
    <font>
      <b/>
      <u/>
      <sz val="14"/>
      <color indexed="12"/>
      <name val="Calibri"/>
    </font>
    <font>
      <b/>
      <sz val="12"/>
      <color indexed="8"/>
      <name val="Calibri"/>
      <scheme val="minor"/>
    </font>
    <font>
      <b/>
      <sz val="14"/>
      <color indexed="8"/>
      <name val="Calibri"/>
      <scheme val="minor"/>
    </font>
    <font>
      <sz val="16"/>
      <name val="Calibri"/>
    </font>
  </fonts>
  <fills count="20">
    <fill>
      <patternFill patternType="none"/>
    </fill>
    <fill>
      <patternFill patternType="gray125"/>
    </fill>
    <fill>
      <patternFill patternType="solid">
        <fgColor indexed="9"/>
        <bgColor indexed="64"/>
      </patternFill>
    </fill>
    <fill>
      <patternFill patternType="solid">
        <fgColor indexed="56"/>
        <bgColor indexed="64"/>
      </patternFill>
    </fill>
    <fill>
      <patternFill patternType="solid">
        <fgColor theme="0"/>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002060"/>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indexed="9"/>
        <bgColor indexed="8"/>
      </patternFill>
    </fill>
    <fill>
      <patternFill patternType="solid">
        <fgColor indexed="15"/>
        <bgColor indexed="64"/>
      </patternFill>
    </fill>
    <fill>
      <patternFill patternType="solid">
        <fgColor indexed="60"/>
        <bgColor indexed="64"/>
      </patternFill>
    </fill>
    <fill>
      <patternFill patternType="solid">
        <fgColor indexed="47"/>
        <bgColor indexed="64"/>
      </patternFill>
    </fill>
    <fill>
      <patternFill patternType="solid">
        <fgColor indexed="50"/>
        <bgColor indexed="64"/>
      </patternFill>
    </fill>
    <fill>
      <patternFill patternType="solid">
        <fgColor indexed="43"/>
        <bgColor indexed="64"/>
      </patternFill>
    </fill>
    <fill>
      <patternFill patternType="solid">
        <fgColor indexed="19"/>
        <bgColor indexed="64"/>
      </patternFill>
    </fill>
    <fill>
      <patternFill patternType="solid">
        <fgColor theme="0" tint="-0.34998626667073579"/>
        <bgColor indexed="64"/>
      </patternFill>
    </fill>
    <fill>
      <patternFill patternType="solid">
        <fgColor theme="6" tint="0.59999389629810485"/>
        <bgColor indexed="64"/>
      </patternFill>
    </fill>
  </fills>
  <borders count="32">
    <border>
      <left/>
      <right/>
      <top/>
      <bottom/>
      <diagonal/>
    </border>
    <border>
      <left/>
      <right/>
      <top style="thin">
        <color auto="1"/>
      </top>
      <bottom/>
      <diagonal/>
    </border>
    <border>
      <left/>
      <right/>
      <top style="thin">
        <color auto="1"/>
      </top>
      <bottom style="thin">
        <color auto="1"/>
      </bottom>
      <diagonal/>
    </border>
    <border>
      <left/>
      <right/>
      <top style="medium">
        <color auto="1"/>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medium">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style="thin">
        <color auto="1"/>
      </left>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s>
  <cellStyleXfs count="44">
    <xf numFmtId="0" fontId="0" fillId="0" borderId="0"/>
    <xf numFmtId="0" fontId="49" fillId="0" borderId="0" applyNumberFormat="0" applyFill="0" applyBorder="0" applyAlignment="0" applyProtection="0">
      <alignment vertical="top"/>
      <protection locked="0"/>
    </xf>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cellStyleXfs>
  <cellXfs count="332">
    <xf numFmtId="0" fontId="0" fillId="0" borderId="0" xfId="0"/>
    <xf numFmtId="0" fontId="0" fillId="0" borderId="0" xfId="0" applyAlignment="1">
      <alignment vertical="top"/>
    </xf>
    <xf numFmtId="0" fontId="16" fillId="0" borderId="0" xfId="0" applyFont="1"/>
    <xf numFmtId="0" fontId="0" fillId="4" borderId="0" xfId="0" applyFill="1" applyBorder="1" applyAlignment="1"/>
    <xf numFmtId="0" fontId="21" fillId="4" borderId="0" xfId="0" applyFont="1" applyFill="1" applyBorder="1" applyAlignment="1">
      <alignment vertical="top"/>
    </xf>
    <xf numFmtId="0" fontId="22" fillId="4" borderId="0" xfId="0" applyFont="1" applyFill="1" applyBorder="1" applyAlignment="1">
      <alignment vertical="top"/>
    </xf>
    <xf numFmtId="0" fontId="18" fillId="4" borderId="0" xfId="0" applyFont="1" applyFill="1" applyBorder="1" applyAlignment="1">
      <alignment horizontal="center"/>
    </xf>
    <xf numFmtId="0" fontId="0" fillId="4" borderId="0" xfId="0" applyFill="1"/>
    <xf numFmtId="0" fontId="20" fillId="4" borderId="0" xfId="0" applyFont="1" applyFill="1" applyBorder="1" applyAlignment="1">
      <alignment vertical="top"/>
    </xf>
    <xf numFmtId="0" fontId="28" fillId="4" borderId="0" xfId="0" applyFont="1" applyFill="1" applyBorder="1" applyAlignment="1">
      <alignment wrapText="1"/>
    </xf>
    <xf numFmtId="0" fontId="0" fillId="4" borderId="0" xfId="0" applyFill="1" applyBorder="1" applyAlignment="1">
      <alignment wrapText="1"/>
    </xf>
    <xf numFmtId="0" fontId="33" fillId="4" borderId="0" xfId="0" applyFont="1" applyFill="1" applyBorder="1" applyAlignment="1">
      <alignment horizontal="center" wrapText="1"/>
    </xf>
    <xf numFmtId="0" fontId="34" fillId="4" borderId="0" xfId="0" applyFont="1" applyFill="1" applyBorder="1" applyAlignment="1">
      <alignment horizontal="center" vertical="top" wrapText="1"/>
    </xf>
    <xf numFmtId="0" fontId="35" fillId="4" borderId="0" xfId="0" applyFont="1" applyFill="1" applyBorder="1" applyAlignment="1">
      <alignment horizontal="center" wrapText="1"/>
    </xf>
    <xf numFmtId="0" fontId="36" fillId="4" borderId="0" xfId="0" applyFont="1" applyFill="1" applyBorder="1" applyAlignment="1">
      <alignment horizontal="center" wrapText="1"/>
    </xf>
    <xf numFmtId="0" fontId="27" fillId="8" borderId="5" xfId="0" applyFont="1" applyFill="1" applyBorder="1" applyAlignment="1">
      <alignment horizontal="center" vertical="center" wrapText="1"/>
    </xf>
    <xf numFmtId="0" fontId="27" fillId="8" borderId="6" xfId="0" applyFont="1" applyFill="1" applyBorder="1" applyAlignment="1">
      <alignment horizontal="center" vertical="center" wrapText="1"/>
    </xf>
    <xf numFmtId="0" fontId="28" fillId="0" borderId="0" xfId="0" applyFont="1" applyBorder="1" applyAlignment="1">
      <alignment wrapText="1"/>
    </xf>
    <xf numFmtId="0" fontId="0" fillId="0" borderId="0" xfId="0" applyBorder="1" applyAlignment="1">
      <alignment wrapText="1"/>
    </xf>
    <xf numFmtId="0" fontId="0" fillId="4" borderId="0" xfId="0" applyFill="1" applyAlignment="1">
      <alignment horizontal="center"/>
    </xf>
    <xf numFmtId="0" fontId="39" fillId="4" borderId="0" xfId="0" applyFont="1" applyFill="1" applyBorder="1" applyAlignment="1">
      <alignment horizontal="center"/>
    </xf>
    <xf numFmtId="0" fontId="0" fillId="4" borderId="0" xfId="0" applyFill="1" applyAlignment="1">
      <alignment wrapText="1"/>
    </xf>
    <xf numFmtId="49" fontId="0" fillId="4" borderId="0" xfId="0" applyNumberFormat="1" applyFill="1" applyAlignment="1">
      <alignment wrapText="1"/>
    </xf>
    <xf numFmtId="0" fontId="38" fillId="7" borderId="0" xfId="0" applyFont="1" applyFill="1" applyBorder="1" applyAlignment="1">
      <alignment horizontal="center"/>
    </xf>
    <xf numFmtId="0" fontId="0" fillId="6" borderId="0" xfId="0" applyFont="1" applyFill="1" applyBorder="1" applyAlignment="1">
      <alignment horizontal="center"/>
    </xf>
    <xf numFmtId="0" fontId="29" fillId="5" borderId="0" xfId="0" applyFont="1" applyFill="1" applyBorder="1" applyAlignment="1">
      <alignment horizontal="center"/>
    </xf>
    <xf numFmtId="0" fontId="0" fillId="4" borderId="0" xfId="0" applyFill="1" applyBorder="1"/>
    <xf numFmtId="0" fontId="0" fillId="4" borderId="0" xfId="0" applyFont="1" applyFill="1" applyBorder="1" applyAlignment="1">
      <alignment wrapText="1"/>
    </xf>
    <xf numFmtId="0" fontId="0" fillId="4" borderId="0" xfId="0" applyFont="1" applyFill="1" applyBorder="1" applyAlignment="1">
      <alignment horizontal="center" vertical="top" wrapText="1"/>
    </xf>
    <xf numFmtId="0" fontId="0" fillId="0" borderId="0" xfId="0" applyFont="1" applyBorder="1" applyAlignment="1">
      <alignment horizontal="center" vertical="top" wrapText="1"/>
    </xf>
    <xf numFmtId="0" fontId="0" fillId="10" borderId="0" xfId="0" applyFill="1"/>
    <xf numFmtId="0" fontId="0" fillId="4" borderId="0" xfId="0" quotePrefix="1" applyFill="1"/>
    <xf numFmtId="0" fontId="25" fillId="4" borderId="0" xfId="0" applyFont="1" applyFill="1"/>
    <xf numFmtId="0" fontId="24" fillId="4" borderId="0" xfId="0" applyFont="1" applyFill="1" applyBorder="1" applyAlignment="1">
      <alignment horizontal="right"/>
    </xf>
    <xf numFmtId="0" fontId="23" fillId="4" borderId="0" xfId="0" applyFont="1" applyFill="1" applyBorder="1" applyAlignment="1">
      <alignment horizontal="center" vertical="center" wrapText="1"/>
    </xf>
    <xf numFmtId="0" fontId="0" fillId="4" borderId="0" xfId="0" quotePrefix="1" applyFill="1" applyAlignment="1">
      <alignment wrapText="1"/>
    </xf>
    <xf numFmtId="0" fontId="0" fillId="4" borderId="3" xfId="0" applyFont="1" applyFill="1" applyBorder="1" applyAlignment="1">
      <alignment wrapText="1"/>
    </xf>
    <xf numFmtId="0" fontId="0" fillId="4" borderId="10" xfId="0" applyFont="1" applyFill="1" applyBorder="1" applyAlignment="1">
      <alignment wrapText="1"/>
    </xf>
    <xf numFmtId="164" fontId="0" fillId="4" borderId="0" xfId="0" applyNumberFormat="1" applyFont="1" applyFill="1" applyBorder="1" applyAlignment="1">
      <alignment wrapText="1"/>
    </xf>
    <xf numFmtId="0" fontId="0" fillId="4" borderId="13" xfId="0" applyFont="1" applyFill="1" applyBorder="1" applyAlignment="1">
      <alignment wrapText="1"/>
    </xf>
    <xf numFmtId="0" fontId="28" fillId="4" borderId="13" xfId="0" applyFont="1" applyFill="1" applyBorder="1" applyAlignment="1">
      <alignment wrapText="1"/>
    </xf>
    <xf numFmtId="0" fontId="0" fillId="4" borderId="10" xfId="0" applyFont="1" applyFill="1" applyBorder="1" applyAlignment="1">
      <alignment vertical="top"/>
    </xf>
    <xf numFmtId="0" fontId="28" fillId="4" borderId="10" xfId="0" applyFont="1" applyFill="1" applyBorder="1" applyAlignment="1">
      <alignment vertical="top"/>
    </xf>
    <xf numFmtId="0" fontId="28" fillId="4" borderId="10" xfId="0" applyFont="1" applyFill="1" applyBorder="1" applyAlignment="1">
      <alignment vertical="top" wrapText="1"/>
    </xf>
    <xf numFmtId="0" fontId="0" fillId="4" borderId="10" xfId="0" applyFont="1" applyFill="1" applyBorder="1" applyAlignment="1">
      <alignment vertical="top" wrapText="1"/>
    </xf>
    <xf numFmtId="0" fontId="28" fillId="4" borderId="13" xfId="0" applyFont="1" applyFill="1" applyBorder="1" applyAlignment="1">
      <alignment vertical="top" wrapText="1"/>
    </xf>
    <xf numFmtId="0" fontId="28" fillId="4" borderId="3" xfId="0" applyFont="1" applyFill="1" applyBorder="1" applyAlignment="1">
      <alignment vertical="top"/>
    </xf>
    <xf numFmtId="0" fontId="0" fillId="4" borderId="0" xfId="0" applyFont="1" applyFill="1" applyBorder="1" applyAlignment="1">
      <alignment vertical="top"/>
    </xf>
    <xf numFmtId="0" fontId="28" fillId="4" borderId="0" xfId="0" applyFont="1" applyFill="1" applyBorder="1" applyAlignment="1">
      <alignment vertical="top"/>
    </xf>
    <xf numFmtId="0" fontId="28" fillId="4" borderId="0" xfId="0" applyFont="1" applyFill="1" applyBorder="1" applyAlignment="1">
      <alignment vertical="top" wrapText="1"/>
    </xf>
    <xf numFmtId="0" fontId="0" fillId="4" borderId="0" xfId="0" applyFont="1" applyFill="1" applyBorder="1" applyAlignment="1">
      <alignment vertical="top" wrapText="1"/>
    </xf>
    <xf numFmtId="0" fontId="28" fillId="4" borderId="12" xfId="0" applyFont="1" applyFill="1" applyBorder="1" applyAlignment="1">
      <alignment vertical="top" wrapText="1"/>
    </xf>
    <xf numFmtId="2" fontId="0" fillId="4" borderId="0" xfId="0" applyNumberFormat="1" applyFont="1" applyFill="1" applyBorder="1" applyAlignment="1">
      <alignment wrapText="1"/>
    </xf>
    <xf numFmtId="0" fontId="0" fillId="4" borderId="12" xfId="0" applyFont="1" applyFill="1" applyBorder="1" applyAlignment="1">
      <alignment wrapText="1"/>
    </xf>
    <xf numFmtId="0" fontId="28" fillId="4" borderId="12" xfId="0" applyFont="1" applyFill="1" applyBorder="1" applyAlignment="1">
      <alignment wrapText="1"/>
    </xf>
    <xf numFmtId="0" fontId="0" fillId="0" borderId="0" xfId="0" applyAlignment="1">
      <alignment horizontal="left" vertical="top" wrapText="1"/>
    </xf>
    <xf numFmtId="0" fontId="13" fillId="0" borderId="0" xfId="0" applyFont="1" applyAlignment="1">
      <alignment horizontal="center"/>
    </xf>
    <xf numFmtId="0" fontId="0" fillId="0" borderId="0" xfId="0" applyAlignment="1">
      <alignment horizontal="left" vertical="top" wrapText="1"/>
    </xf>
    <xf numFmtId="0" fontId="0" fillId="0" borderId="0" xfId="0" applyFont="1" applyFill="1" applyBorder="1" applyAlignment="1">
      <alignment horizontal="left" vertical="top" wrapText="1"/>
    </xf>
    <xf numFmtId="0" fontId="0" fillId="4" borderId="9" xfId="0" applyFill="1" applyBorder="1"/>
    <xf numFmtId="49" fontId="19" fillId="4" borderId="9" xfId="0" applyNumberFormat="1" applyFont="1" applyFill="1" applyBorder="1" applyAlignment="1">
      <alignment horizontal="right" vertical="top"/>
    </xf>
    <xf numFmtId="0" fontId="25" fillId="4" borderId="9" xfId="0" applyFont="1" applyFill="1" applyBorder="1"/>
    <xf numFmtId="0" fontId="25" fillId="4" borderId="11" xfId="0" applyFont="1" applyFill="1" applyBorder="1"/>
    <xf numFmtId="0" fontId="15" fillId="4" borderId="0" xfId="0" applyFont="1" applyFill="1" applyBorder="1" applyAlignment="1">
      <alignment vertical="center" wrapText="1"/>
    </xf>
    <xf numFmtId="0" fontId="40" fillId="4" borderId="13" xfId="0" quotePrefix="1" applyFont="1" applyFill="1" applyBorder="1" applyAlignment="1" applyProtection="1">
      <alignment vertical="center" wrapText="1"/>
    </xf>
    <xf numFmtId="0" fontId="25" fillId="4" borderId="12" xfId="0" applyFont="1" applyFill="1" applyBorder="1"/>
    <xf numFmtId="0" fontId="40" fillId="4" borderId="10" xfId="0" quotePrefix="1" applyFont="1" applyFill="1" applyBorder="1" applyAlignment="1" applyProtection="1">
      <alignment vertical="center" wrapText="1"/>
    </xf>
    <xf numFmtId="0" fontId="47" fillId="4" borderId="0" xfId="0" applyFont="1" applyFill="1" applyBorder="1" applyAlignment="1">
      <alignment vertical="center" wrapText="1"/>
    </xf>
    <xf numFmtId="0" fontId="44" fillId="4" borderId="0" xfId="0" applyFont="1" applyFill="1" applyBorder="1" applyAlignment="1">
      <alignment horizontal="center" vertical="center" wrapText="1"/>
    </xf>
    <xf numFmtId="0" fontId="44" fillId="4" borderId="0" xfId="0" applyFont="1" applyFill="1" applyBorder="1" applyAlignment="1">
      <alignment vertical="center" wrapText="1"/>
    </xf>
    <xf numFmtId="0" fontId="44" fillId="4" borderId="0" xfId="0" applyFont="1" applyFill="1" applyBorder="1" applyAlignment="1">
      <alignment horizontal="center" vertical="center"/>
    </xf>
    <xf numFmtId="0" fontId="44" fillId="4" borderId="0" xfId="0" applyFont="1" applyFill="1" applyBorder="1" applyAlignment="1" applyProtection="1">
      <alignment horizontal="left" vertical="center" wrapText="1"/>
    </xf>
    <xf numFmtId="0" fontId="45" fillId="4" borderId="0" xfId="0" applyFont="1" applyFill="1" applyBorder="1" applyAlignment="1">
      <alignment horizontal="center" vertical="center" wrapText="1"/>
    </xf>
    <xf numFmtId="0" fontId="46" fillId="4" borderId="0" xfId="0" applyFont="1" applyFill="1" applyBorder="1" applyAlignment="1">
      <alignment horizontal="center" vertical="center" wrapText="1"/>
    </xf>
    <xf numFmtId="0" fontId="51" fillId="4" borderId="0" xfId="0" applyFont="1" applyFill="1" applyAlignment="1">
      <alignment horizontal="left" vertical="top"/>
    </xf>
    <xf numFmtId="0" fontId="52" fillId="4" borderId="0" xfId="0" applyFont="1" applyFill="1" applyAlignment="1">
      <alignment horizontal="left" vertical="top" wrapText="1"/>
    </xf>
    <xf numFmtId="0" fontId="52" fillId="4" borderId="0" xfId="0" applyNumberFormat="1" applyFont="1" applyFill="1" applyAlignment="1">
      <alignment horizontal="left" vertical="top" wrapText="1"/>
    </xf>
    <xf numFmtId="0" fontId="51" fillId="4" borderId="0" xfId="0" applyNumberFormat="1" applyFont="1" applyFill="1" applyBorder="1" applyAlignment="1" applyProtection="1">
      <alignment horizontal="left" vertical="top"/>
    </xf>
    <xf numFmtId="0" fontId="52" fillId="4" borderId="0" xfId="0" applyNumberFormat="1" applyFont="1" applyFill="1" applyBorder="1" applyAlignment="1" applyProtection="1">
      <alignment horizontal="left" vertical="top" wrapText="1"/>
    </xf>
    <xf numFmtId="0" fontId="40" fillId="4" borderId="0" xfId="0" quotePrefix="1" applyFont="1" applyFill="1" applyBorder="1" applyAlignment="1" applyProtection="1">
      <alignment vertical="center" wrapText="1"/>
    </xf>
    <xf numFmtId="0" fontId="40" fillId="4" borderId="12" xfId="0" quotePrefix="1" applyFont="1" applyFill="1" applyBorder="1" applyAlignment="1" applyProtection="1">
      <alignment vertical="center" wrapText="1"/>
    </xf>
    <xf numFmtId="0" fontId="25" fillId="4" borderId="0" xfId="0" applyFont="1" applyFill="1" applyBorder="1"/>
    <xf numFmtId="0" fontId="0" fillId="4" borderId="15" xfId="0" applyFont="1" applyFill="1" applyBorder="1" applyAlignment="1">
      <alignment wrapText="1"/>
    </xf>
    <xf numFmtId="0" fontId="0" fillId="4" borderId="16" xfId="0" applyFont="1" applyFill="1" applyBorder="1" applyAlignment="1">
      <alignment wrapText="1"/>
    </xf>
    <xf numFmtId="0" fontId="0" fillId="4" borderId="1" xfId="0" applyFont="1" applyFill="1" applyBorder="1" applyAlignment="1">
      <alignment wrapText="1"/>
    </xf>
    <xf numFmtId="0" fontId="28" fillId="4" borderId="15" xfId="0" applyFont="1" applyFill="1" applyBorder="1" applyAlignment="1">
      <alignment vertical="top"/>
    </xf>
    <xf numFmtId="0" fontId="28" fillId="4" borderId="16" xfId="0" applyFont="1" applyFill="1" applyBorder="1" applyAlignment="1">
      <alignment vertical="top"/>
    </xf>
    <xf numFmtId="0" fontId="55" fillId="4" borderId="0" xfId="0" applyFont="1" applyFill="1" applyBorder="1" applyAlignment="1">
      <alignment horizontal="center" vertical="top" wrapText="1"/>
    </xf>
    <xf numFmtId="0" fontId="55" fillId="4" borderId="12" xfId="0" applyFont="1" applyFill="1" applyBorder="1" applyAlignment="1">
      <alignment horizontal="center" vertical="top" wrapText="1"/>
    </xf>
    <xf numFmtId="0" fontId="54" fillId="4" borderId="3" xfId="0" applyFont="1" applyFill="1" applyBorder="1" applyAlignment="1">
      <alignment horizontal="center" wrapText="1"/>
    </xf>
    <xf numFmtId="0" fontId="54" fillId="4" borderId="0" xfId="0" applyFont="1" applyFill="1" applyBorder="1" applyAlignment="1">
      <alignment horizontal="center" wrapText="1"/>
    </xf>
    <xf numFmtId="0" fontId="54" fillId="4" borderId="15" xfId="0" applyFont="1" applyFill="1" applyBorder="1" applyAlignment="1">
      <alignment horizontal="center" wrapText="1"/>
    </xf>
    <xf numFmtId="0" fontId="54" fillId="4" borderId="1" xfId="0" applyFont="1" applyFill="1" applyBorder="1" applyAlignment="1">
      <alignment horizontal="center" wrapText="1"/>
    </xf>
    <xf numFmtId="0" fontId="54" fillId="4" borderId="12" xfId="0" applyFont="1" applyFill="1" applyBorder="1" applyAlignment="1">
      <alignment horizontal="center" wrapText="1"/>
    </xf>
    <xf numFmtId="0" fontId="54" fillId="4" borderId="14" xfId="0" applyFont="1" applyFill="1" applyBorder="1" applyAlignment="1">
      <alignment horizontal="center" wrapText="1"/>
    </xf>
    <xf numFmtId="0" fontId="54" fillId="4" borderId="2" xfId="0" applyFont="1" applyFill="1" applyBorder="1" applyAlignment="1">
      <alignment horizontal="center" wrapText="1"/>
    </xf>
    <xf numFmtId="0" fontId="27" fillId="8" borderId="6" xfId="0" applyFont="1" applyFill="1" applyBorder="1" applyAlignment="1">
      <alignment vertical="center" wrapText="1"/>
    </xf>
    <xf numFmtId="0" fontId="13" fillId="0" borderId="0" xfId="0" applyFont="1" applyAlignment="1"/>
    <xf numFmtId="0" fontId="20" fillId="0" borderId="0" xfId="0" applyFont="1" applyAlignment="1"/>
    <xf numFmtId="0" fontId="50" fillId="0" borderId="0" xfId="1" applyFont="1" applyAlignment="1" applyProtection="1"/>
    <xf numFmtId="0" fontId="25" fillId="4" borderId="3" xfId="0" applyFont="1" applyFill="1" applyBorder="1"/>
    <xf numFmtId="0" fontId="40" fillId="4" borderId="22" xfId="0" quotePrefix="1" applyFont="1" applyFill="1" applyBorder="1" applyAlignment="1" applyProtection="1">
      <alignment vertical="center" wrapText="1"/>
    </xf>
    <xf numFmtId="0" fontId="22" fillId="4" borderId="0" xfId="0" applyFont="1" applyFill="1" applyBorder="1" applyAlignment="1">
      <alignment vertical="top" wrapText="1"/>
    </xf>
    <xf numFmtId="0" fontId="21" fillId="4" borderId="0" xfId="0" applyFont="1" applyFill="1" applyBorder="1" applyAlignment="1">
      <alignment vertical="top" wrapText="1"/>
    </xf>
    <xf numFmtId="0" fontId="57" fillId="4" borderId="0" xfId="0" applyFont="1" applyFill="1" applyBorder="1" applyAlignment="1">
      <alignment horizontal="left" vertical="center" wrapText="1"/>
    </xf>
    <xf numFmtId="0" fontId="45" fillId="4" borderId="0" xfId="0" applyFont="1" applyFill="1" applyBorder="1" applyAlignment="1" applyProtection="1">
      <alignment horizontal="left" vertical="center" wrapText="1"/>
    </xf>
    <xf numFmtId="0" fontId="58" fillId="4" borderId="0" xfId="0" applyFont="1" applyFill="1" applyBorder="1"/>
    <xf numFmtId="0" fontId="0" fillId="4" borderId="0" xfId="0" applyFill="1" applyBorder="1" applyAlignment="1">
      <alignment vertical="top"/>
    </xf>
    <xf numFmtId="0" fontId="0" fillId="0" borderId="0" xfId="0" applyAlignment="1"/>
    <xf numFmtId="0" fontId="8" fillId="0" borderId="24" xfId="0" applyFont="1" applyBorder="1" applyAlignment="1">
      <alignment vertical="top"/>
    </xf>
    <xf numFmtId="0" fontId="8" fillId="0" borderId="23" xfId="0" applyFont="1" applyBorder="1" applyAlignment="1">
      <alignment vertical="top"/>
    </xf>
    <xf numFmtId="0" fontId="56" fillId="2" borderId="23" xfId="0" applyFont="1" applyFill="1" applyBorder="1" applyAlignment="1">
      <alignment vertical="top" wrapText="1"/>
    </xf>
    <xf numFmtId="0" fontId="19" fillId="2" borderId="7" xfId="0" applyFont="1" applyFill="1" applyBorder="1" applyAlignment="1">
      <alignment horizontal="center" vertical="top" wrapText="1"/>
    </xf>
    <xf numFmtId="0" fontId="56" fillId="0" borderId="23" xfId="0" applyFont="1" applyBorder="1" applyAlignment="1">
      <alignment vertical="top" wrapText="1"/>
    </xf>
    <xf numFmtId="0" fontId="56" fillId="2" borderId="7" xfId="0" applyFont="1" applyFill="1" applyBorder="1" applyAlignment="1">
      <alignment vertical="top" wrapText="1"/>
    </xf>
    <xf numFmtId="0" fontId="8" fillId="2" borderId="23" xfId="0" applyFont="1" applyFill="1" applyBorder="1" applyAlignment="1">
      <alignment horizontal="right" vertical="top"/>
    </xf>
    <xf numFmtId="0" fontId="8" fillId="0" borderId="23" xfId="0" applyFont="1" applyBorder="1" applyAlignment="1">
      <alignment horizontal="right" vertical="top"/>
    </xf>
    <xf numFmtId="0" fontId="19" fillId="0" borderId="7" xfId="0" applyFont="1" applyBorder="1" applyAlignment="1">
      <alignment vertical="top" wrapText="1"/>
    </xf>
    <xf numFmtId="0" fontId="56" fillId="0" borderId="7" xfId="0" applyFont="1" applyBorder="1" applyAlignment="1">
      <alignment vertical="top" wrapText="1"/>
    </xf>
    <xf numFmtId="0" fontId="19" fillId="2" borderId="25" xfId="0" applyFont="1" applyFill="1" applyBorder="1" applyAlignment="1">
      <alignment horizontal="center" vertical="top" wrapText="1"/>
    </xf>
    <xf numFmtId="0" fontId="56" fillId="2" borderId="25" xfId="0" applyFont="1" applyFill="1" applyBorder="1" applyAlignment="1">
      <alignment vertical="top" wrapText="1"/>
    </xf>
    <xf numFmtId="0" fontId="19" fillId="2" borderId="25" xfId="0" applyFont="1" applyFill="1" applyBorder="1" applyAlignment="1">
      <alignment vertical="top" wrapText="1"/>
    </xf>
    <xf numFmtId="0" fontId="8" fillId="2" borderId="24" xfId="0" applyFont="1" applyFill="1" applyBorder="1" applyAlignment="1">
      <alignment horizontal="right" vertical="top"/>
    </xf>
    <xf numFmtId="0" fontId="19" fillId="2" borderId="23" xfId="0" applyFont="1" applyFill="1" applyBorder="1" applyAlignment="1">
      <alignment horizontal="right" vertical="top"/>
    </xf>
    <xf numFmtId="0" fontId="0" fillId="4" borderId="0" xfId="0" applyFill="1" applyAlignment="1">
      <alignment horizontal="center" vertical="center"/>
    </xf>
    <xf numFmtId="0" fontId="19" fillId="2" borderId="23" xfId="0" applyFont="1" applyFill="1" applyBorder="1" applyAlignment="1">
      <alignment vertical="top" wrapText="1"/>
    </xf>
    <xf numFmtId="0" fontId="19" fillId="2" borderId="23" xfId="0" applyFont="1" applyFill="1" applyBorder="1" applyAlignment="1">
      <alignment horizontal="center" vertical="top" wrapText="1"/>
    </xf>
    <xf numFmtId="0" fontId="6" fillId="11" borderId="23" xfId="0" applyFont="1" applyFill="1" applyBorder="1" applyAlignment="1">
      <alignment vertical="top" wrapText="1"/>
    </xf>
    <xf numFmtId="0" fontId="9" fillId="2" borderId="23" xfId="0" applyFont="1" applyFill="1" applyBorder="1" applyAlignment="1">
      <alignment vertical="top" wrapText="1"/>
    </xf>
    <xf numFmtId="0" fontId="19" fillId="0" borderId="23" xfId="0" applyFont="1" applyBorder="1" applyAlignment="1">
      <alignment horizontal="center" vertical="top" wrapText="1"/>
    </xf>
    <xf numFmtId="0" fontId="3" fillId="11" borderId="23" xfId="0" applyFont="1" applyFill="1" applyBorder="1" applyAlignment="1">
      <alignment vertical="top" wrapText="1"/>
    </xf>
    <xf numFmtId="0" fontId="19" fillId="0" borderId="23" xfId="0" applyFont="1" applyBorder="1" applyAlignment="1">
      <alignment vertical="top" wrapText="1"/>
    </xf>
    <xf numFmtId="0" fontId="6" fillId="2" borderId="23" xfId="0" applyFont="1" applyFill="1" applyBorder="1" applyAlignment="1">
      <alignment vertical="top" wrapText="1"/>
    </xf>
    <xf numFmtId="0" fontId="19" fillId="0" borderId="24" xfId="0" applyFont="1" applyBorder="1" applyAlignment="1">
      <alignment vertical="top" wrapText="1"/>
    </xf>
    <xf numFmtId="0" fontId="56" fillId="0" borderId="24" xfId="0" applyFont="1" applyBorder="1" applyAlignment="1">
      <alignment vertical="top" wrapText="1"/>
    </xf>
    <xf numFmtId="0" fontId="19" fillId="0" borderId="24" xfId="0" applyFont="1" applyBorder="1" applyAlignment="1">
      <alignment horizontal="center" vertical="top" wrapText="1"/>
    </xf>
    <xf numFmtId="0" fontId="6" fillId="11" borderId="24" xfId="0" applyFont="1" applyFill="1" applyBorder="1" applyAlignment="1">
      <alignment vertical="top" wrapText="1"/>
    </xf>
    <xf numFmtId="0" fontId="8" fillId="2" borderId="25" xfId="0" applyFont="1" applyFill="1" applyBorder="1" applyAlignment="1">
      <alignment vertical="top"/>
    </xf>
    <xf numFmtId="0" fontId="6" fillId="2" borderId="25" xfId="0" applyFont="1" applyFill="1" applyBorder="1" applyAlignment="1">
      <alignment vertical="top" wrapText="1"/>
    </xf>
    <xf numFmtId="0" fontId="6" fillId="0" borderId="23" xfId="0" applyFont="1" applyFill="1" applyBorder="1" applyAlignment="1">
      <alignment vertical="top" wrapText="1"/>
    </xf>
    <xf numFmtId="0" fontId="10" fillId="2" borderId="23" xfId="0" applyFont="1" applyFill="1" applyBorder="1" applyAlignment="1">
      <alignment horizontal="center" vertical="top" wrapText="1"/>
    </xf>
    <xf numFmtId="0" fontId="11" fillId="2" borderId="23" xfId="0" applyFont="1" applyFill="1" applyBorder="1" applyAlignment="1">
      <alignment vertical="top" wrapText="1"/>
    </xf>
    <xf numFmtId="0" fontId="41" fillId="0" borderId="23" xfId="0" applyFont="1" applyFill="1" applyBorder="1" applyAlignment="1">
      <alignment vertical="top" wrapText="1"/>
    </xf>
    <xf numFmtId="0" fontId="41" fillId="2" borderId="23" xfId="0" applyFont="1" applyFill="1" applyBorder="1" applyAlignment="1">
      <alignment vertical="top" wrapText="1"/>
    </xf>
    <xf numFmtId="2" fontId="8" fillId="2" borderId="23" xfId="0" applyNumberFormat="1" applyFont="1" applyFill="1" applyBorder="1" applyAlignment="1">
      <alignment horizontal="right" vertical="top"/>
    </xf>
    <xf numFmtId="0" fontId="19" fillId="2" borderId="22" xfId="0" applyFont="1" applyFill="1" applyBorder="1" applyAlignment="1">
      <alignment vertical="top" wrapText="1"/>
    </xf>
    <xf numFmtId="0" fontId="56" fillId="0" borderId="22" xfId="0" applyFont="1" applyBorder="1" applyAlignment="1">
      <alignment vertical="top" wrapText="1"/>
    </xf>
    <xf numFmtId="0" fontId="56" fillId="2" borderId="22" xfId="0" applyFont="1" applyFill="1" applyBorder="1" applyAlignment="1">
      <alignment vertical="top" wrapText="1"/>
    </xf>
    <xf numFmtId="0" fontId="19" fillId="2" borderId="22" xfId="0" applyFont="1" applyFill="1" applyBorder="1" applyAlignment="1">
      <alignment horizontal="center" vertical="top" wrapText="1"/>
    </xf>
    <xf numFmtId="0" fontId="0" fillId="2" borderId="23" xfId="0" applyFill="1" applyBorder="1"/>
    <xf numFmtId="0" fontId="43" fillId="2" borderId="23" xfId="0" applyFont="1" applyFill="1" applyBorder="1" applyAlignment="1">
      <alignment vertical="top" wrapText="1"/>
    </xf>
    <xf numFmtId="0" fontId="6" fillId="2" borderId="23" xfId="0" applyFont="1" applyFill="1" applyBorder="1" applyAlignment="1">
      <alignment horizontal="center" vertical="top" wrapText="1"/>
    </xf>
    <xf numFmtId="0" fontId="0" fillId="2" borderId="9" xfId="0" applyFill="1" applyBorder="1" applyAlignment="1">
      <alignment horizontal="center" vertical="center"/>
    </xf>
    <xf numFmtId="0" fontId="0" fillId="2" borderId="7" xfId="0" applyFill="1" applyBorder="1"/>
    <xf numFmtId="0" fontId="0" fillId="2" borderId="10" xfId="0" applyFill="1" applyBorder="1" applyAlignment="1">
      <alignment horizontal="center" vertical="center"/>
    </xf>
    <xf numFmtId="0" fontId="0" fillId="0" borderId="0" xfId="0"/>
    <xf numFmtId="0" fontId="27" fillId="8" borderId="6" xfId="0" applyFont="1" applyFill="1" applyBorder="1" applyAlignment="1">
      <alignment horizontal="center" vertical="center" wrapText="1"/>
    </xf>
    <xf numFmtId="0" fontId="60" fillId="8" borderId="6" xfId="0" applyFont="1" applyFill="1" applyBorder="1" applyAlignment="1">
      <alignment vertical="center" wrapText="1"/>
    </xf>
    <xf numFmtId="0" fontId="0" fillId="12" borderId="0" xfId="0" applyFill="1"/>
    <xf numFmtId="0" fontId="31" fillId="13" borderId="5" xfId="0" applyFont="1" applyFill="1" applyBorder="1" applyAlignment="1">
      <alignment horizontal="center" vertical="center"/>
    </xf>
    <xf numFmtId="0" fontId="31" fillId="13" borderId="6" xfId="0" applyFont="1" applyFill="1" applyBorder="1" applyAlignment="1">
      <alignment horizontal="center" vertical="center"/>
    </xf>
    <xf numFmtId="0" fontId="31" fillId="13" borderId="6" xfId="0" applyFont="1" applyFill="1" applyBorder="1" applyAlignment="1">
      <alignment horizontal="center" vertical="center" wrapText="1"/>
    </xf>
    <xf numFmtId="0" fontId="31" fillId="13" borderId="7" xfId="0" applyFont="1" applyFill="1" applyBorder="1" applyAlignment="1">
      <alignment horizontal="center" vertical="center"/>
    </xf>
    <xf numFmtId="0" fontId="10" fillId="14" borderId="9" xfId="0" applyFont="1" applyFill="1" applyBorder="1" applyAlignment="1">
      <alignment horizontal="left" vertical="top" wrapText="1"/>
    </xf>
    <xf numFmtId="0" fontId="32" fillId="14" borderId="0" xfId="0" applyFont="1" applyFill="1" applyBorder="1" applyAlignment="1">
      <alignment horizontal="left" vertical="center" wrapText="1"/>
    </xf>
    <xf numFmtId="0" fontId="10" fillId="14" borderId="0" xfId="0" applyFont="1" applyFill="1" applyBorder="1" applyAlignment="1">
      <alignment horizontal="left" vertical="top" wrapText="1"/>
    </xf>
    <xf numFmtId="0" fontId="17" fillId="14" borderId="0" xfId="0" applyFont="1" applyFill="1" applyBorder="1" applyAlignment="1">
      <alignment horizontal="center" vertical="top" wrapText="1"/>
    </xf>
    <xf numFmtId="0" fontId="10" fillId="14" borderId="10" xfId="0" applyFont="1" applyFill="1" applyBorder="1" applyAlignment="1">
      <alignment horizontal="left" vertical="top" wrapText="1"/>
    </xf>
    <xf numFmtId="0" fontId="32" fillId="14" borderId="5" xfId="0" applyFont="1" applyFill="1" applyBorder="1" applyAlignment="1">
      <alignment horizontal="left" vertical="center" wrapText="1"/>
    </xf>
    <xf numFmtId="0" fontId="32" fillId="14" borderId="6" xfId="0" applyFont="1" applyFill="1" applyBorder="1" applyAlignment="1">
      <alignment horizontal="left" vertical="center" wrapText="1"/>
    </xf>
    <xf numFmtId="0" fontId="14" fillId="14" borderId="6" xfId="0" applyFont="1" applyFill="1" applyBorder="1" applyAlignment="1">
      <alignment horizontal="left" vertical="center" wrapText="1"/>
    </xf>
    <xf numFmtId="0" fontId="30" fillId="15" borderId="5" xfId="0" applyFont="1" applyFill="1" applyBorder="1" applyAlignment="1">
      <alignment horizontal="center" vertical="center"/>
    </xf>
    <xf numFmtId="0" fontId="30" fillId="15" borderId="6" xfId="0" applyFont="1" applyFill="1" applyBorder="1" applyAlignment="1">
      <alignment horizontal="center" vertical="center"/>
    </xf>
    <xf numFmtId="0" fontId="20" fillId="15" borderId="6" xfId="0" applyFont="1" applyFill="1" applyBorder="1" applyAlignment="1">
      <alignment horizontal="center" vertical="center" wrapText="1"/>
    </xf>
    <xf numFmtId="0" fontId="30" fillId="15" borderId="6" xfId="0" applyFont="1" applyFill="1" applyBorder="1" applyAlignment="1">
      <alignment horizontal="center" vertical="center" wrapText="1"/>
    </xf>
    <xf numFmtId="0" fontId="30" fillId="15" borderId="7" xfId="0" applyFont="1" applyFill="1" applyBorder="1" applyAlignment="1">
      <alignment horizontal="center" vertical="center"/>
    </xf>
    <xf numFmtId="0" fontId="11" fillId="16" borderId="9" xfId="0" applyFont="1" applyFill="1" applyBorder="1" applyAlignment="1">
      <alignment vertical="top" wrapText="1"/>
    </xf>
    <xf numFmtId="0" fontId="32" fillId="16" borderId="0" xfId="0" applyFont="1" applyFill="1" applyBorder="1" applyAlignment="1">
      <alignment horizontal="left" vertical="center"/>
    </xf>
    <xf numFmtId="0" fontId="11" fillId="16" borderId="0" xfId="0" applyFont="1" applyFill="1" applyBorder="1" applyAlignment="1">
      <alignment vertical="top" wrapText="1"/>
    </xf>
    <xf numFmtId="0" fontId="10" fillId="16" borderId="0" xfId="0" applyFont="1" applyFill="1" applyBorder="1" applyAlignment="1">
      <alignment vertical="top" wrapText="1"/>
    </xf>
    <xf numFmtId="0" fontId="17" fillId="16" borderId="0" xfId="0" applyFont="1" applyFill="1" applyBorder="1" applyAlignment="1">
      <alignment horizontal="center" vertical="center" wrapText="1"/>
    </xf>
    <xf numFmtId="0" fontId="10" fillId="16" borderId="10" xfId="0" applyFont="1" applyFill="1" applyBorder="1" applyAlignment="1">
      <alignment vertical="top" wrapText="1"/>
    </xf>
    <xf numFmtId="0" fontId="11" fillId="16" borderId="9" xfId="0" applyFont="1" applyFill="1" applyBorder="1" applyAlignment="1">
      <alignment horizontal="left" vertical="top" wrapText="1"/>
    </xf>
    <xf numFmtId="0" fontId="11" fillId="16" borderId="0" xfId="0" applyFont="1" applyFill="1" applyBorder="1" applyAlignment="1">
      <alignment horizontal="left" vertical="top" wrapText="1"/>
    </xf>
    <xf numFmtId="0" fontId="10" fillId="16" borderId="0" xfId="0" applyFont="1" applyFill="1" applyBorder="1" applyAlignment="1">
      <alignment horizontal="left" vertical="top" wrapText="1"/>
    </xf>
    <xf numFmtId="0" fontId="17" fillId="16" borderId="0" xfId="0" applyFont="1" applyFill="1" applyBorder="1" applyAlignment="1">
      <alignment horizontal="center" vertical="top" wrapText="1"/>
    </xf>
    <xf numFmtId="0" fontId="10" fillId="16" borderId="10" xfId="0" applyFont="1" applyFill="1" applyBorder="1" applyAlignment="1">
      <alignment horizontal="left" vertical="top" wrapText="1"/>
    </xf>
    <xf numFmtId="0" fontId="31" fillId="17" borderId="5" xfId="0" applyFont="1" applyFill="1" applyBorder="1" applyAlignment="1">
      <alignment horizontal="center" vertical="center"/>
    </xf>
    <xf numFmtId="0" fontId="31" fillId="17" borderId="6" xfId="0" applyFont="1" applyFill="1" applyBorder="1" applyAlignment="1">
      <alignment horizontal="center" vertical="center"/>
    </xf>
    <xf numFmtId="0" fontId="31" fillId="17" borderId="6" xfId="0" applyFont="1" applyFill="1" applyBorder="1" applyAlignment="1">
      <alignment horizontal="center" vertical="center" wrapText="1"/>
    </xf>
    <xf numFmtId="0" fontId="31" fillId="17" borderId="7" xfId="0" applyFont="1" applyFill="1" applyBorder="1" applyAlignment="1">
      <alignment horizontal="center" vertical="center"/>
    </xf>
    <xf numFmtId="0" fontId="31" fillId="3" borderId="8" xfId="0" applyFont="1" applyFill="1" applyBorder="1" applyAlignment="1">
      <alignment horizontal="center" vertical="center"/>
    </xf>
    <xf numFmtId="0" fontId="31" fillId="3" borderId="3" xfId="0" applyFont="1" applyFill="1" applyBorder="1" applyAlignment="1">
      <alignment horizontal="center" vertical="center"/>
    </xf>
    <xf numFmtId="0" fontId="31" fillId="3" borderId="3" xfId="0" applyFont="1" applyFill="1" applyBorder="1" applyAlignment="1">
      <alignment horizontal="center" vertical="center" wrapText="1"/>
    </xf>
    <xf numFmtId="0" fontId="31" fillId="3" borderId="22" xfId="0" applyFont="1" applyFill="1" applyBorder="1" applyAlignment="1">
      <alignment horizontal="center" vertical="center"/>
    </xf>
    <xf numFmtId="0" fontId="28" fillId="12" borderId="4" xfId="0" applyFont="1" applyFill="1" applyBorder="1" applyAlignment="1">
      <alignment horizontal="left" vertical="top" wrapText="1"/>
    </xf>
    <xf numFmtId="0" fontId="64" fillId="4" borderId="0" xfId="0" applyFont="1" applyFill="1" applyBorder="1" applyAlignment="1">
      <alignment vertical="center"/>
    </xf>
    <xf numFmtId="0" fontId="64" fillId="2" borderId="0" xfId="0" applyFont="1" applyFill="1" applyAlignment="1">
      <alignment vertical="center"/>
    </xf>
    <xf numFmtId="0" fontId="32" fillId="4" borderId="0" xfId="0" applyFont="1" applyFill="1" applyBorder="1" applyAlignment="1">
      <alignment horizontal="left" vertical="center" wrapText="1"/>
    </xf>
    <xf numFmtId="0" fontId="0" fillId="12" borderId="5" xfId="0" applyFill="1" applyBorder="1"/>
    <xf numFmtId="0" fontId="26" fillId="12" borderId="6" xfId="0" applyFont="1" applyFill="1" applyBorder="1" applyAlignment="1">
      <alignment vertical="center"/>
    </xf>
    <xf numFmtId="0" fontId="26" fillId="12" borderId="6" xfId="0" applyFont="1" applyFill="1" applyBorder="1" applyAlignment="1">
      <alignment horizontal="center" vertical="center" wrapText="1"/>
    </xf>
    <xf numFmtId="0" fontId="26" fillId="12" borderId="6" xfId="0" applyFont="1" applyFill="1" applyBorder="1" applyAlignment="1">
      <alignment horizontal="center" vertical="center"/>
    </xf>
    <xf numFmtId="0" fontId="56" fillId="2" borderId="23" xfId="0" applyFont="1" applyFill="1" applyBorder="1" applyAlignment="1">
      <alignment horizontal="left" vertical="top" wrapText="1"/>
    </xf>
    <xf numFmtId="0" fontId="6" fillId="2" borderId="26" xfId="0" applyFont="1" applyFill="1" applyBorder="1" applyAlignment="1">
      <alignment horizontal="left" vertical="top" wrapText="1"/>
    </xf>
    <xf numFmtId="0" fontId="6" fillId="2" borderId="27" xfId="0" applyFont="1" applyFill="1" applyBorder="1" applyAlignment="1">
      <alignment vertical="top" wrapText="1"/>
    </xf>
    <xf numFmtId="0" fontId="5" fillId="2" borderId="23" xfId="0" applyFont="1" applyFill="1" applyBorder="1" applyAlignment="1">
      <alignment vertical="top" wrapText="1"/>
    </xf>
    <xf numFmtId="0" fontId="3" fillId="0" borderId="23" xfId="0" applyFont="1" applyBorder="1" applyAlignment="1">
      <alignment vertical="top" wrapText="1"/>
    </xf>
    <xf numFmtId="0" fontId="3" fillId="2" borderId="23" xfId="0" applyFont="1" applyFill="1" applyBorder="1" applyAlignment="1">
      <alignment vertical="top" wrapText="1"/>
    </xf>
    <xf numFmtId="0" fontId="6" fillId="2" borderId="23" xfId="0" applyFont="1" applyFill="1" applyBorder="1" applyAlignment="1">
      <alignment horizontal="left" vertical="top" wrapText="1"/>
    </xf>
    <xf numFmtId="0" fontId="0" fillId="2" borderId="10" xfId="0" applyFill="1" applyBorder="1"/>
    <xf numFmtId="0" fontId="30" fillId="2" borderId="28" xfId="0" applyFont="1" applyFill="1" applyBorder="1" applyAlignment="1">
      <alignment vertical="top"/>
    </xf>
    <xf numFmtId="0" fontId="10" fillId="2" borderId="23" xfId="0" applyFont="1" applyFill="1" applyBorder="1" applyAlignment="1">
      <alignment horizontal="left" vertical="top" wrapText="1"/>
    </xf>
    <xf numFmtId="0" fontId="59" fillId="4" borderId="0" xfId="0" applyFont="1" applyFill="1" applyBorder="1" applyAlignment="1">
      <alignment horizontal="center" vertical="center" wrapText="1"/>
    </xf>
    <xf numFmtId="2" fontId="59" fillId="4" borderId="0" xfId="0" applyNumberFormat="1" applyFont="1" applyFill="1" applyBorder="1" applyAlignment="1">
      <alignment horizontal="center" vertical="center" wrapText="1"/>
    </xf>
    <xf numFmtId="0" fontId="65" fillId="12" borderId="6" xfId="0" applyFont="1" applyFill="1" applyBorder="1" applyAlignment="1">
      <alignment vertical="center"/>
    </xf>
    <xf numFmtId="0" fontId="42" fillId="4" borderId="0" xfId="0" applyFont="1" applyFill="1" applyBorder="1" applyAlignment="1">
      <alignment vertical="center"/>
    </xf>
    <xf numFmtId="0" fontId="67" fillId="4" borderId="0" xfId="0" applyFont="1" applyFill="1" applyBorder="1"/>
    <xf numFmtId="0" fontId="67" fillId="4" borderId="0" xfId="0" applyFont="1" applyFill="1" applyBorder="1" applyAlignment="1">
      <alignment horizontal="center" vertical="center"/>
    </xf>
    <xf numFmtId="0" fontId="68" fillId="4" borderId="0" xfId="0" applyFont="1" applyFill="1" applyBorder="1"/>
    <xf numFmtId="0" fontId="69" fillId="4" borderId="0" xfId="0" applyFont="1" applyFill="1" applyBorder="1" applyAlignment="1">
      <alignment vertical="center"/>
    </xf>
    <xf numFmtId="0" fontId="46" fillId="2" borderId="9" xfId="0" applyFont="1" applyFill="1" applyBorder="1" applyAlignment="1">
      <alignment horizontal="center" vertical="center" wrapText="1"/>
    </xf>
    <xf numFmtId="0" fontId="67" fillId="2" borderId="3" xfId="0" applyFont="1" applyFill="1" applyBorder="1" applyAlignment="1">
      <alignment horizontal="center" vertical="center"/>
    </xf>
    <xf numFmtId="0" fontId="68" fillId="2" borderId="8" xfId="0" applyFont="1" applyFill="1" applyBorder="1"/>
    <xf numFmtId="0" fontId="45" fillId="2" borderId="9" xfId="0" applyFont="1" applyFill="1" applyBorder="1" applyAlignment="1">
      <alignment horizontal="center" vertical="center" wrapText="1"/>
    </xf>
    <xf numFmtId="0" fontId="54" fillId="9" borderId="4" xfId="0" applyFont="1" applyFill="1" applyBorder="1" applyAlignment="1">
      <alignment horizontal="center" vertical="top" wrapText="1"/>
    </xf>
    <xf numFmtId="0" fontId="28" fillId="4" borderId="3" xfId="0" applyFont="1" applyFill="1" applyBorder="1" applyAlignment="1">
      <alignment vertical="top" wrapText="1"/>
    </xf>
    <xf numFmtId="0" fontId="55" fillId="4" borderId="15" xfId="0" applyFont="1" applyFill="1" applyBorder="1" applyAlignment="1">
      <alignment horizontal="center" vertical="top" wrapText="1"/>
    </xf>
    <xf numFmtId="0" fontId="54" fillId="4" borderId="14" xfId="0" applyFont="1" applyFill="1" applyBorder="1" applyAlignment="1">
      <alignment horizontal="center" vertical="top" wrapText="1"/>
    </xf>
    <xf numFmtId="0" fontId="54" fillId="4" borderId="2" xfId="0" applyFont="1" applyFill="1" applyBorder="1" applyAlignment="1">
      <alignment horizontal="center" vertical="top" wrapText="1"/>
    </xf>
    <xf numFmtId="0" fontId="0" fillId="4" borderId="12" xfId="0" applyFont="1" applyFill="1" applyBorder="1" applyAlignment="1">
      <alignment horizontal="left" vertical="top" wrapText="1"/>
    </xf>
    <xf numFmtId="0" fontId="13" fillId="0" borderId="0" xfId="0" applyFont="1" applyAlignment="1" applyProtection="1">
      <alignment horizontal="center"/>
    </xf>
    <xf numFmtId="0" fontId="0" fillId="0" borderId="0" xfId="0" applyAlignment="1" applyProtection="1">
      <alignment vertical="top"/>
    </xf>
    <xf numFmtId="0" fontId="0" fillId="0" borderId="0" xfId="0" applyProtection="1"/>
    <xf numFmtId="0" fontId="0" fillId="0" borderId="0" xfId="0" applyAlignment="1" applyProtection="1"/>
    <xf numFmtId="0" fontId="0" fillId="0" borderId="0" xfId="0" applyAlignment="1" applyProtection="1">
      <alignment horizontal="center"/>
    </xf>
    <xf numFmtId="0" fontId="16" fillId="0" borderId="0" xfId="0" applyFont="1" applyProtection="1"/>
    <xf numFmtId="0" fontId="0" fillId="12" borderId="0" xfId="0" applyFill="1" applyProtection="1"/>
    <xf numFmtId="0" fontId="41" fillId="12" borderId="0" xfId="0" applyFont="1" applyFill="1" applyAlignment="1" applyProtection="1">
      <alignment horizontal="center"/>
    </xf>
    <xf numFmtId="0" fontId="37" fillId="12" borderId="0" xfId="0" applyFont="1" applyFill="1" applyAlignment="1" applyProtection="1">
      <alignment horizontal="center"/>
    </xf>
    <xf numFmtId="0" fontId="45" fillId="4" borderId="4" xfId="0" applyFont="1" applyFill="1" applyBorder="1" applyAlignment="1" applyProtection="1">
      <alignment horizontal="center" vertical="center" wrapText="1"/>
      <protection locked="0"/>
    </xf>
    <xf numFmtId="0" fontId="46" fillId="4" borderId="0" xfId="0" applyFont="1" applyFill="1" applyBorder="1" applyAlignment="1" applyProtection="1">
      <alignment horizontal="center" vertical="center" wrapText="1"/>
      <protection locked="0"/>
    </xf>
    <xf numFmtId="0" fontId="56" fillId="2" borderId="4" xfId="0" applyFont="1" applyFill="1" applyBorder="1" applyAlignment="1" applyProtection="1">
      <alignment horizontal="left" vertical="top" wrapText="1"/>
      <protection locked="0"/>
    </xf>
    <xf numFmtId="0" fontId="0" fillId="2" borderId="23" xfId="0" applyFill="1" applyBorder="1" applyAlignment="1" applyProtection="1">
      <alignment horizontal="center" vertical="center" wrapText="1"/>
      <protection locked="0"/>
    </xf>
    <xf numFmtId="0" fontId="0" fillId="0" borderId="23" xfId="0" applyFill="1"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0" fillId="2" borderId="25" xfId="0" applyFill="1" applyBorder="1" applyAlignment="1" applyProtection="1">
      <alignment horizontal="center" vertical="center" wrapText="1"/>
      <protection locked="0"/>
    </xf>
    <xf numFmtId="0" fontId="53" fillId="0" borderId="4" xfId="0" applyFont="1" applyFill="1" applyBorder="1" applyAlignment="1" applyProtection="1">
      <alignment horizontal="left" vertical="top" wrapText="1"/>
      <protection locked="0"/>
    </xf>
    <xf numFmtId="0" fontId="29" fillId="4" borderId="0" xfId="0" applyFont="1" applyFill="1" applyProtection="1"/>
    <xf numFmtId="0" fontId="0" fillId="4" borderId="0" xfId="0" applyFill="1" applyProtection="1"/>
    <xf numFmtId="0" fontId="54" fillId="4" borderId="0" xfId="0" applyFont="1" applyFill="1" applyBorder="1" applyAlignment="1">
      <alignment horizontal="center" vertical="top" wrapText="1"/>
    </xf>
    <xf numFmtId="0" fontId="0" fillId="4" borderId="0" xfId="0" applyFont="1" applyFill="1" applyBorder="1" applyAlignment="1">
      <alignment horizontal="left" vertical="top" wrapText="1"/>
    </xf>
    <xf numFmtId="0" fontId="39" fillId="4" borderId="0" xfId="0" applyFont="1" applyFill="1" applyProtection="1"/>
    <xf numFmtId="0" fontId="72" fillId="18" borderId="4" xfId="0" applyFont="1" applyFill="1" applyBorder="1" applyAlignment="1">
      <alignment horizontal="center" vertical="top" wrapText="1"/>
    </xf>
    <xf numFmtId="0" fontId="8" fillId="0" borderId="0" xfId="0" applyFont="1" applyAlignment="1" applyProtection="1">
      <alignment horizontal="left" vertical="top" wrapText="1" indent="1"/>
    </xf>
    <xf numFmtId="0" fontId="74" fillId="0" borderId="0" xfId="1" applyFont="1" applyAlignment="1" applyProtection="1">
      <alignment horizontal="center" vertical="top" wrapText="1"/>
    </xf>
    <xf numFmtId="0" fontId="76" fillId="4" borderId="0" xfId="0" applyFont="1" applyFill="1" applyBorder="1" applyAlignment="1">
      <alignment vertical="center" wrapText="1"/>
    </xf>
    <xf numFmtId="0" fontId="44" fillId="4" borderId="0" xfId="0" applyFont="1" applyFill="1" applyBorder="1" applyProtection="1">
      <protection locked="0"/>
    </xf>
    <xf numFmtId="0" fontId="8" fillId="0" borderId="18" xfId="0" applyFont="1" applyBorder="1" applyAlignment="1" applyProtection="1">
      <alignment horizontal="left" vertical="top" wrapText="1" indent="1"/>
      <protection locked="0"/>
    </xf>
    <xf numFmtId="0" fontId="8" fillId="0" borderId="0" xfId="0" applyFont="1" applyBorder="1" applyAlignment="1" applyProtection="1">
      <alignment horizontal="left" vertical="top" wrapText="1" indent="1"/>
      <protection locked="0"/>
    </xf>
    <xf numFmtId="0" fontId="8" fillId="0" borderId="31" xfId="0" applyFont="1" applyBorder="1" applyAlignment="1" applyProtection="1">
      <alignment horizontal="left" vertical="top" wrapText="1" indent="1"/>
      <protection locked="0"/>
    </xf>
    <xf numFmtId="0" fontId="78" fillId="14" borderId="7" xfId="0" applyFont="1" applyFill="1" applyBorder="1" applyAlignment="1">
      <alignment horizontal="left" vertical="center" wrapText="1"/>
    </xf>
    <xf numFmtId="0" fontId="10" fillId="19" borderId="23" xfId="0" applyFont="1" applyFill="1" applyBorder="1" applyAlignment="1" applyProtection="1">
      <alignment vertical="top" wrapText="1"/>
      <protection locked="0"/>
    </xf>
    <xf numFmtId="0" fontId="9" fillId="19" borderId="23" xfId="0" applyFont="1" applyFill="1" applyBorder="1" applyAlignment="1" applyProtection="1">
      <alignment vertical="top" wrapText="1"/>
      <protection locked="0"/>
    </xf>
    <xf numFmtId="0" fontId="75" fillId="0" borderId="19" xfId="1" applyFont="1" applyBorder="1" applyAlignment="1" applyProtection="1">
      <alignment horizontal="center" vertical="center"/>
      <protection locked="0"/>
    </xf>
    <xf numFmtId="0" fontId="75" fillId="0" borderId="15" xfId="1" applyFont="1" applyBorder="1" applyAlignment="1" applyProtection="1">
      <alignment horizontal="center" vertical="center"/>
      <protection locked="0"/>
    </xf>
    <xf numFmtId="0" fontId="75" fillId="0" borderId="30" xfId="1" applyFont="1" applyBorder="1" applyAlignment="1" applyProtection="1">
      <alignment horizontal="center" vertical="center"/>
      <protection locked="0"/>
    </xf>
    <xf numFmtId="0" fontId="56" fillId="0" borderId="20" xfId="0" applyFont="1" applyBorder="1" applyAlignment="1" applyProtection="1">
      <alignment horizontal="left" vertical="top" wrapText="1" indent="1"/>
      <protection locked="0"/>
    </xf>
    <xf numFmtId="0" fontId="56" fillId="0" borderId="1" xfId="0" applyFont="1" applyBorder="1" applyAlignment="1" applyProtection="1">
      <alignment horizontal="left" wrapText="1" indent="1"/>
      <protection locked="0"/>
    </xf>
    <xf numFmtId="0" fontId="56" fillId="0" borderId="29" xfId="0" applyFont="1" applyBorder="1" applyAlignment="1" applyProtection="1">
      <alignment horizontal="left" wrapText="1" indent="1"/>
      <protection locked="0"/>
    </xf>
    <xf numFmtId="0" fontId="63" fillId="0" borderId="0" xfId="0" applyFont="1" applyAlignment="1">
      <alignment horizontal="center"/>
    </xf>
    <xf numFmtId="0" fontId="62" fillId="0" borderId="0" xfId="0" applyFont="1" applyAlignment="1">
      <alignment horizontal="center"/>
    </xf>
    <xf numFmtId="0" fontId="0" fillId="0" borderId="0" xfId="0" applyAlignment="1">
      <alignment horizontal="center"/>
    </xf>
    <xf numFmtId="0" fontId="2" fillId="0" borderId="18" xfId="0" applyFont="1" applyBorder="1" applyAlignment="1" applyProtection="1">
      <alignment horizontal="left" vertical="top" wrapText="1" indent="1"/>
      <protection locked="0"/>
    </xf>
    <xf numFmtId="0" fontId="2" fillId="0" borderId="0" xfId="0" applyFont="1" applyBorder="1" applyAlignment="1" applyProtection="1">
      <alignment horizontal="left" vertical="top" indent="1"/>
      <protection locked="0"/>
    </xf>
    <xf numFmtId="0" fontId="2" fillId="0" borderId="31" xfId="0" applyFont="1" applyBorder="1" applyAlignment="1" applyProtection="1">
      <alignment horizontal="left" vertical="top" indent="1"/>
      <protection locked="0"/>
    </xf>
    <xf numFmtId="0" fontId="63" fillId="0" borderId="0" xfId="0" applyFont="1" applyAlignment="1" applyProtection="1">
      <alignment horizontal="center" vertical="center"/>
    </xf>
    <xf numFmtId="0" fontId="44" fillId="0" borderId="20" xfId="0" applyFont="1" applyBorder="1" applyAlignment="1" applyProtection="1">
      <alignment horizontal="left" vertical="top" wrapText="1" indent="1"/>
      <protection locked="0"/>
    </xf>
    <xf numFmtId="0" fontId="44" fillId="0" borderId="1" xfId="0" applyFont="1" applyBorder="1" applyAlignment="1" applyProtection="1">
      <alignment horizontal="left" vertical="top" wrapText="1" indent="1"/>
      <protection locked="0"/>
    </xf>
    <xf numFmtId="0" fontId="44" fillId="0" borderId="29" xfId="0" applyFont="1" applyBorder="1" applyAlignment="1" applyProtection="1">
      <alignment horizontal="left" vertical="top" wrapText="1" indent="1"/>
      <protection locked="0"/>
    </xf>
    <xf numFmtId="0" fontId="44" fillId="0" borderId="18" xfId="0" applyFont="1" applyBorder="1" applyAlignment="1" applyProtection="1">
      <alignment horizontal="left" vertical="top" wrapText="1" indent="1"/>
      <protection locked="0"/>
    </xf>
    <xf numFmtId="0" fontId="44" fillId="0" borderId="0" xfId="0" applyFont="1" applyBorder="1" applyAlignment="1" applyProtection="1">
      <alignment horizontal="left" vertical="top" wrapText="1" indent="1"/>
      <protection locked="0"/>
    </xf>
    <xf numFmtId="0" fontId="44" fillId="0" borderId="31" xfId="0" applyFont="1" applyBorder="1" applyAlignment="1" applyProtection="1">
      <alignment horizontal="left" vertical="top" wrapText="1" indent="1"/>
      <protection locked="0"/>
    </xf>
    <xf numFmtId="0" fontId="75" fillId="0" borderId="19" xfId="1" applyFont="1" applyBorder="1" applyAlignment="1" applyProtection="1">
      <alignment horizontal="center" vertical="top" wrapText="1"/>
      <protection locked="0"/>
    </xf>
    <xf numFmtId="0" fontId="75" fillId="0" borderId="15" xfId="1" applyFont="1" applyBorder="1" applyAlignment="1" applyProtection="1">
      <alignment horizontal="center" vertical="top" wrapText="1"/>
      <protection locked="0"/>
    </xf>
    <xf numFmtId="0" fontId="75" fillId="0" borderId="30" xfId="1" applyFont="1" applyBorder="1" applyAlignment="1" applyProtection="1">
      <alignment horizontal="center" vertical="top" wrapText="1"/>
      <protection locked="0"/>
    </xf>
    <xf numFmtId="0" fontId="67" fillId="0" borderId="8" xfId="0" applyFont="1" applyFill="1" applyBorder="1" applyAlignment="1">
      <alignment horizontal="center"/>
    </xf>
    <xf numFmtId="0" fontId="67" fillId="0" borderId="3" xfId="0" applyFont="1" applyFill="1" applyBorder="1" applyAlignment="1">
      <alignment horizontal="center"/>
    </xf>
    <xf numFmtId="0" fontId="77" fillId="4" borderId="0" xfId="0" applyFont="1" applyFill="1" applyBorder="1" applyAlignment="1" applyProtection="1">
      <alignment horizontal="left" vertical="top" wrapText="1"/>
      <protection locked="0"/>
    </xf>
    <xf numFmtId="0" fontId="66" fillId="4" borderId="0" xfId="0" applyFont="1" applyFill="1" applyBorder="1" applyAlignment="1" applyProtection="1">
      <alignment horizontal="left" vertical="top" wrapText="1"/>
      <protection locked="0"/>
    </xf>
    <xf numFmtId="0" fontId="60" fillId="3" borderId="8" xfId="0" applyFont="1" applyFill="1" applyBorder="1" applyAlignment="1">
      <alignment horizontal="center" vertical="center" textRotation="90" wrapText="1"/>
    </xf>
    <xf numFmtId="0" fontId="0" fillId="0" borderId="9" xfId="0" applyBorder="1" applyAlignment="1">
      <alignment horizontal="center" vertical="center" textRotation="90" wrapText="1"/>
    </xf>
    <xf numFmtId="0" fontId="0" fillId="0" borderId="11" xfId="0" applyBorder="1" applyAlignment="1">
      <alignment horizontal="center" vertical="center" textRotation="90" wrapText="1"/>
    </xf>
    <xf numFmtId="0" fontId="41" fillId="4" borderId="17" xfId="0" applyFont="1" applyFill="1" applyBorder="1" applyAlignment="1">
      <alignment horizontal="center" vertical="center" wrapText="1"/>
    </xf>
    <xf numFmtId="0" fontId="0" fillId="0" borderId="3" xfId="0" applyBorder="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12" xfId="0" applyBorder="1" applyAlignment="1">
      <alignment horizontal="center" vertical="center" wrapText="1"/>
    </xf>
    <xf numFmtId="0" fontId="27" fillId="8" borderId="6" xfId="0" applyFont="1" applyFill="1" applyBorder="1" applyAlignment="1">
      <alignment horizontal="center" vertical="center" wrapText="1"/>
    </xf>
    <xf numFmtId="0" fontId="27" fillId="8" borderId="7" xfId="0" applyFont="1" applyFill="1" applyBorder="1" applyAlignment="1">
      <alignment horizontal="center" vertical="center" wrapText="1"/>
    </xf>
    <xf numFmtId="0" fontId="28" fillId="2" borderId="17" xfId="0" applyFont="1" applyFill="1" applyBorder="1" applyAlignment="1">
      <alignment horizontal="center" vertical="center" wrapText="1"/>
    </xf>
    <xf numFmtId="0" fontId="28" fillId="2" borderId="18" xfId="0" applyFont="1" applyFill="1" applyBorder="1" applyAlignment="1">
      <alignment horizontal="center" vertical="center" wrapText="1"/>
    </xf>
    <xf numFmtId="0" fontId="28" fillId="2" borderId="19" xfId="0" applyFont="1" applyFill="1" applyBorder="1" applyAlignment="1">
      <alignment horizontal="center" vertical="center" wrapText="1"/>
    </xf>
    <xf numFmtId="0" fontId="28" fillId="2" borderId="20" xfId="0" applyFont="1" applyFill="1" applyBorder="1" applyAlignment="1">
      <alignment horizontal="center" vertical="center" wrapText="1"/>
    </xf>
    <xf numFmtId="0" fontId="37" fillId="4" borderId="20" xfId="0" applyFont="1" applyFill="1" applyBorder="1" applyAlignment="1">
      <alignment horizontal="center" vertical="center" wrapText="1"/>
    </xf>
    <xf numFmtId="0" fontId="37" fillId="4" borderId="18" xfId="0" applyFont="1" applyFill="1" applyBorder="1" applyAlignment="1">
      <alignment horizontal="center" vertical="center" wrapText="1"/>
    </xf>
    <xf numFmtId="0" fontId="37" fillId="4" borderId="19" xfId="0" applyFont="1" applyFill="1" applyBorder="1" applyAlignment="1">
      <alignment horizontal="center" vertical="center" wrapText="1"/>
    </xf>
    <xf numFmtId="0" fontId="27" fillId="13" borderId="8" xfId="0" applyFont="1" applyFill="1" applyBorder="1" applyAlignment="1">
      <alignment horizontal="center" vertical="center" textRotation="90" wrapText="1"/>
    </xf>
    <xf numFmtId="0" fontId="27" fillId="13" borderId="9" xfId="0" applyFont="1" applyFill="1" applyBorder="1" applyAlignment="1">
      <alignment horizontal="center" vertical="center" textRotation="90" wrapText="1"/>
    </xf>
    <xf numFmtId="0" fontId="27" fillId="13" borderId="11" xfId="0" applyFont="1" applyFill="1" applyBorder="1" applyAlignment="1">
      <alignment horizontal="center" vertical="center" textRotation="90" wrapText="1"/>
    </xf>
    <xf numFmtId="0" fontId="37" fillId="4" borderId="17" xfId="0" applyFont="1" applyFill="1" applyBorder="1" applyAlignment="1">
      <alignment horizontal="center" vertical="center" wrapText="1"/>
    </xf>
    <xf numFmtId="0" fontId="28" fillId="2" borderId="21" xfId="0" applyFont="1" applyFill="1" applyBorder="1" applyAlignment="1">
      <alignment horizontal="center" vertical="center" wrapText="1"/>
    </xf>
    <xf numFmtId="0" fontId="37" fillId="4" borderId="21" xfId="0" applyFont="1" applyFill="1" applyBorder="1" applyAlignment="1">
      <alignment horizontal="center" vertical="center" wrapText="1"/>
    </xf>
    <xf numFmtId="0" fontId="32" fillId="4" borderId="0" xfId="0" applyFont="1" applyFill="1" applyBorder="1" applyAlignment="1">
      <alignment horizontal="left" vertical="center" wrapText="1"/>
    </xf>
    <xf numFmtId="0" fontId="60" fillId="15" borderId="8" xfId="0" applyFont="1" applyFill="1" applyBorder="1" applyAlignment="1">
      <alignment horizontal="center" vertical="center" textRotation="90" wrapText="1"/>
    </xf>
    <xf numFmtId="0" fontId="60" fillId="15" borderId="9" xfId="0" applyFont="1" applyFill="1" applyBorder="1" applyAlignment="1">
      <alignment horizontal="center" vertical="center" textRotation="90" wrapText="1"/>
    </xf>
    <xf numFmtId="0" fontId="60" fillId="15" borderId="11" xfId="0" applyFont="1" applyFill="1" applyBorder="1" applyAlignment="1">
      <alignment horizontal="center" vertical="center" textRotation="90" wrapText="1"/>
    </xf>
    <xf numFmtId="0" fontId="41" fillId="4" borderId="18" xfId="0" applyFont="1" applyFill="1" applyBorder="1" applyAlignment="1">
      <alignment horizontal="center" vertical="center" wrapText="1"/>
    </xf>
    <xf numFmtId="0" fontId="60" fillId="17" borderId="8" xfId="0" applyFont="1" applyFill="1" applyBorder="1" applyAlignment="1">
      <alignment horizontal="center" vertical="center" textRotation="90"/>
    </xf>
    <xf numFmtId="0" fontId="0" fillId="0" borderId="9" xfId="0" applyBorder="1" applyAlignment="1">
      <alignment horizontal="center" vertical="center" textRotation="90"/>
    </xf>
    <xf numFmtId="0" fontId="0" fillId="0" borderId="11" xfId="0" applyBorder="1" applyAlignment="1">
      <alignment horizontal="center" vertical="center" textRotation="90"/>
    </xf>
    <xf numFmtId="0" fontId="0" fillId="0" borderId="3"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12" xfId="0" applyBorder="1" applyAlignment="1">
      <alignment horizontal="center" vertical="center"/>
    </xf>
    <xf numFmtId="0" fontId="0" fillId="0" borderId="0" xfId="0" applyFont="1" applyFill="1" applyBorder="1" applyAlignment="1">
      <alignment horizontal="left" vertical="top" wrapText="1"/>
    </xf>
    <xf numFmtId="0" fontId="48" fillId="0" borderId="4" xfId="0" applyFont="1" applyFill="1" applyBorder="1" applyAlignment="1">
      <alignment horizontal="left" vertical="top" wrapText="1"/>
    </xf>
    <xf numFmtId="0" fontId="28" fillId="12" borderId="4" xfId="0" applyFont="1" applyFill="1" applyBorder="1" applyAlignment="1">
      <alignment horizontal="left" vertical="top" wrapText="1"/>
    </xf>
    <xf numFmtId="0" fontId="0" fillId="0" borderId="0" xfId="0" applyAlignment="1">
      <alignment wrapText="1"/>
    </xf>
    <xf numFmtId="0" fontId="50" fillId="0" borderId="0" xfId="1" applyFont="1" applyAlignment="1" applyProtection="1">
      <alignment horizontal="left"/>
    </xf>
  </cellXfs>
  <cellStyles count="4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Hyperlink" xfId="1" builtinId="8"/>
    <cellStyle name="Normal" xfId="0" builtinId="0"/>
  </cellStyles>
  <dxfs count="26">
    <dxf>
      <font>
        <color theme="0" tint="-0.34998626667073579"/>
      </font>
      <fill>
        <patternFill>
          <bgColor theme="0" tint="-0.34998626667073579"/>
        </patternFill>
      </fill>
    </dxf>
    <dxf>
      <font>
        <color rgb="FF80D6F7"/>
      </font>
      <fill>
        <patternFill>
          <bgColor rgb="FF70D6F7"/>
        </patternFill>
      </fill>
    </dxf>
    <dxf>
      <font>
        <color rgb="FF00ADEF"/>
      </font>
      <fill>
        <patternFill>
          <bgColor rgb="FF00B0F0"/>
        </patternFill>
      </fill>
    </dxf>
    <dxf>
      <font>
        <color rgb="FFBFEAFB"/>
      </font>
      <fill>
        <patternFill>
          <fgColor theme="8" tint="0.79992065187536243"/>
          <bgColor rgb="FFBFEAFB"/>
        </patternFill>
      </fill>
    </dxf>
    <dxf>
      <font>
        <color theme="0"/>
      </font>
      <fill>
        <patternFill>
          <fgColor theme="0"/>
          <bgColor theme="0"/>
        </patternFill>
      </fill>
    </dxf>
    <dxf>
      <font>
        <color theme="0"/>
      </font>
      <fill>
        <patternFill>
          <fgColor theme="0"/>
          <bgColor theme="0"/>
        </patternFill>
      </fill>
    </dxf>
    <dxf>
      <font>
        <color rgb="FF80D6F7"/>
      </font>
      <fill>
        <patternFill>
          <bgColor rgb="FF70D6F7"/>
        </patternFill>
      </fill>
    </dxf>
    <dxf>
      <font>
        <color rgb="FF00ADEF"/>
      </font>
      <fill>
        <patternFill>
          <bgColor rgb="FF00B0F0"/>
        </patternFill>
      </fill>
    </dxf>
    <dxf>
      <font>
        <color rgb="FFBFEAFB"/>
      </font>
      <fill>
        <patternFill>
          <fgColor theme="8" tint="0.79992065187536243"/>
          <bgColor rgb="FFBFEAFB"/>
        </patternFill>
      </fill>
    </dxf>
    <dxf>
      <font>
        <color theme="0"/>
      </font>
      <fill>
        <patternFill>
          <bgColor rgb="FF00ADEF"/>
        </patternFill>
      </fill>
    </dxf>
    <dxf>
      <fill>
        <patternFill>
          <bgColor rgb="FF80D6F7"/>
        </patternFill>
      </fill>
    </dxf>
    <dxf>
      <fill>
        <patternFill>
          <bgColor rgb="FFBFEAFB"/>
        </patternFill>
      </fill>
    </dxf>
    <dxf>
      <font>
        <color theme="0"/>
      </font>
      <fill>
        <patternFill>
          <bgColor rgb="FF00ADEF"/>
        </patternFill>
      </fill>
    </dxf>
    <dxf>
      <fill>
        <patternFill>
          <bgColor rgb="FF80D6F7"/>
        </patternFill>
      </fill>
    </dxf>
    <dxf>
      <fill>
        <patternFill>
          <bgColor rgb="FFBFEAFB"/>
        </patternFill>
      </fill>
    </dxf>
    <dxf>
      <font>
        <color auto="1"/>
      </font>
      <fill>
        <patternFill>
          <bgColor rgb="FF80D6F7"/>
        </patternFill>
      </fill>
    </dxf>
    <dxf>
      <fill>
        <patternFill>
          <bgColor rgb="FFBFEAFB"/>
        </patternFill>
      </fill>
    </dxf>
    <dxf>
      <font>
        <color theme="0"/>
      </font>
      <fill>
        <patternFill>
          <bgColor rgb="FF00ADEF"/>
        </patternFill>
      </fill>
    </dxf>
    <dxf>
      <font>
        <color theme="0"/>
      </font>
      <fill>
        <patternFill>
          <bgColor rgb="FF00ADEF"/>
        </patternFill>
      </fill>
    </dxf>
    <dxf>
      <fill>
        <patternFill>
          <bgColor theme="0"/>
        </patternFill>
      </fill>
    </dxf>
    <dxf>
      <fill>
        <patternFill>
          <bgColor rgb="FFBFEAFB"/>
        </patternFill>
      </fill>
    </dxf>
    <dxf>
      <font>
        <color auto="1"/>
      </font>
      <fill>
        <patternFill>
          <bgColor rgb="FF80D6F7"/>
        </patternFill>
      </fill>
    </dxf>
    <dxf>
      <font>
        <condense val="0"/>
        <extend val="0"/>
        <color indexed="9"/>
      </font>
      <fill>
        <patternFill>
          <bgColor indexed="18"/>
        </patternFill>
      </fill>
    </dxf>
    <dxf>
      <font>
        <condense val="0"/>
        <extend val="0"/>
        <color indexed="9"/>
      </font>
      <fill>
        <patternFill>
          <bgColor indexed="24"/>
        </patternFill>
      </fill>
    </dxf>
    <dxf>
      <font>
        <color theme="0"/>
      </font>
      <fill>
        <patternFill>
          <fgColor theme="5"/>
          <bgColor theme="5"/>
        </patternFill>
      </fill>
    </dxf>
    <dxf>
      <font>
        <color theme="0"/>
      </font>
      <fill>
        <patternFill>
          <bgColor theme="6" tint="-0.24994659260841701"/>
        </patternFill>
      </fill>
    </dxf>
  </dxfs>
  <tableStyles count="0" defaultTableStyle="TableStyleMedium9" defaultPivotStyle="PivotStyleMedium4"/>
  <colors>
    <mruColors>
      <color rgb="FF00ADEF"/>
      <color rgb="FF80D6F7"/>
      <color rgb="FF70D6F7"/>
      <color rgb="FFBFEAFB"/>
    </mruColors>
  </colors>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312020918248176"/>
          <c:y val="0.0243968680477305"/>
          <c:w val="0.907766919304996"/>
          <c:h val="0.948030560061417"/>
        </c:manualLayout>
      </c:layout>
      <c:radarChart>
        <c:radarStyle val="marker"/>
        <c:varyColors val="0"/>
        <c:ser>
          <c:idx val="0"/>
          <c:order val="0"/>
          <c:spPr>
            <a:ln w="25400">
              <a:solidFill>
                <a:schemeClr val="tx1"/>
              </a:solidFill>
            </a:ln>
          </c:spPr>
          <c:marker>
            <c:symbol val="square"/>
            <c:size val="5"/>
            <c:spPr>
              <a:ln>
                <a:solidFill>
                  <a:prstClr val="black"/>
                </a:solidFill>
              </a:ln>
            </c:spPr>
          </c:marker>
          <c:cat>
            <c:strRef>
              <c:f>'Spider Diagram'!$B$2:$B$29</c:f>
              <c:strCache>
                <c:ptCount val="28"/>
                <c:pt idx="0">
                  <c:v>1.1 Own Use</c:v>
                </c:pt>
                <c:pt idx="1">
                  <c:v>1.2 Own Impacts</c:v>
                </c:pt>
                <c:pt idx="2">
                  <c:v>1.3 External Factors</c:v>
                </c:pt>
                <c:pt idx="3">
                  <c:v>1.4 Stakeholder Perceptions</c:v>
                </c:pt>
                <c:pt idx="4">
                  <c:v>1.5 Suppliers</c:v>
                </c:pt>
                <c:pt idx="5">
                  <c:v>1.6 Own Operations</c:v>
                </c:pt>
                <c:pt idx="6">
                  <c:v>1.7 Supply Chain</c:v>
                </c:pt>
                <c:pt idx="7">
                  <c:v>2.1 Board Oversight</c:v>
                </c:pt>
                <c:pt idx="8">
                  <c:v>2.2 Senior Management</c:v>
                </c:pt>
                <c:pt idx="9">
                  <c:v>2.3 Public Policy/Lobbying Positions</c:v>
                </c:pt>
                <c:pt idx="10">
                  <c:v>2.4 Public Statement/Policy</c:v>
                </c:pt>
                <c:pt idx="11">
                  <c:v>2.5 Goals/Standards for Withdrawals</c:v>
                </c:pt>
                <c:pt idx="12">
                  <c:v>2.6 Wastewater Standards</c:v>
                </c:pt>
                <c:pt idx="13">
                  <c:v>2.7 Watershed Risk Plans</c:v>
                </c:pt>
                <c:pt idx="14">
                  <c:v>2.8 Supplier Standards/Practices</c:v>
                </c:pt>
                <c:pt idx="15">
                  <c:v>2.9 Business Planning</c:v>
                </c:pt>
                <c:pt idx="16">
                  <c:v>2.10 Product Design</c:v>
                </c:pt>
                <c:pt idx="17">
                  <c:v>2.11 Opportunity Identification</c:v>
                </c:pt>
                <c:pt idx="18">
                  <c:v>3.1 Local Communities</c:v>
                </c:pt>
                <c:pt idx="19">
                  <c:v>3.2 Employees</c:v>
                </c:pt>
                <c:pt idx="20">
                  <c:v>3.3 Suppliers</c:v>
                </c:pt>
                <c:pt idx="21">
                  <c:v>3.4 Governments &amp; Regulators</c:v>
                </c:pt>
                <c:pt idx="22">
                  <c:v>3.5 NGOs &amp; Community Groups</c:v>
                </c:pt>
                <c:pt idx="23">
                  <c:v>3.6 Other Industries</c:v>
                </c:pt>
                <c:pt idx="24">
                  <c:v>3.7 Customers &amp; Consumers</c:v>
                </c:pt>
                <c:pt idx="25">
                  <c:v>4.1 Water Related Information</c:v>
                </c:pt>
                <c:pt idx="26">
                  <c:v>4.2 Financial Filings</c:v>
                </c:pt>
                <c:pt idx="27">
                  <c:v>4.3 Auditing/Assurance</c:v>
                </c:pt>
              </c:strCache>
            </c:strRef>
          </c:cat>
          <c:val>
            <c:numRef>
              <c:f>'Spider Diagram'!$C$2:$C$29</c:f>
              <c:numCache>
                <c:formatCode>General</c:formatCode>
                <c:ptCount val="28"/>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numCache>
            </c:numRef>
          </c:val>
        </c:ser>
        <c:dLbls>
          <c:showLegendKey val="0"/>
          <c:showVal val="0"/>
          <c:showCatName val="0"/>
          <c:showSerName val="0"/>
          <c:showPercent val="0"/>
          <c:showBubbleSize val="0"/>
        </c:dLbls>
        <c:axId val="2031577544"/>
        <c:axId val="2031670568"/>
      </c:radarChart>
      <c:catAx>
        <c:axId val="2031577544"/>
        <c:scaling>
          <c:orientation val="minMax"/>
        </c:scaling>
        <c:delete val="1"/>
        <c:axPos val="b"/>
        <c:majorGridlines/>
        <c:numFmt formatCode="General" sourceLinked="1"/>
        <c:majorTickMark val="out"/>
        <c:minorTickMark val="none"/>
        <c:tickLblPos val="none"/>
        <c:crossAx val="2031670568"/>
        <c:crosses val="autoZero"/>
        <c:auto val="1"/>
        <c:lblAlgn val="ctr"/>
        <c:lblOffset val="100"/>
        <c:noMultiLvlLbl val="0"/>
      </c:catAx>
      <c:valAx>
        <c:axId val="2031670568"/>
        <c:scaling>
          <c:orientation val="minMax"/>
          <c:max val="3.0"/>
        </c:scaling>
        <c:delete val="1"/>
        <c:axPos val="l"/>
        <c:numFmt formatCode="General" sourceLinked="1"/>
        <c:majorTickMark val="out"/>
        <c:minorTickMark val="none"/>
        <c:tickLblPos val="none"/>
        <c:crossAx val="2031577544"/>
        <c:crosses val="autoZero"/>
        <c:crossBetween val="between"/>
        <c:majorUnit val="1.0"/>
      </c:valAx>
      <c:spPr>
        <a:noFill/>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 Id="rId2" Type="http://schemas.microsoft.com/office/2007/relationships/hdphoto" Target="../media/hdphoto1.wdp"/></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 Id="rId2" Type="http://schemas.microsoft.com/office/2007/relationships/hdphoto" Target="../media/hdphoto1.wdp"/></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 Id="rId2" Type="http://schemas.microsoft.com/office/2007/relationships/hdphoto" Target="../media/hdphoto1.wdp"/></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142875</xdr:rowOff>
    </xdr:from>
    <xdr:to>
      <xdr:col>13</xdr:col>
      <xdr:colOff>0</xdr:colOff>
      <xdr:row>5</xdr:row>
      <xdr:rowOff>58452</xdr:rowOff>
    </xdr:to>
    <xdr:pic>
      <xdr:nvPicPr>
        <xdr:cNvPr id="3" name="Picture 2"/>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0" b="98225" l="0" r="99800">
                      <a14:foregroundMark x1="18900" y1="15385" x2="18900" y2="15385"/>
                      <a14:foregroundMark x1="24000" y1="11243" x2="79800" y2="13609"/>
                      <a14:foregroundMark x1="80700" y1="46154" x2="80700" y2="46154"/>
                      <a14:foregroundMark x1="80700" y1="46154" x2="80700" y2="46154"/>
                      <a14:foregroundMark x1="32100" y1="37870" x2="32100" y2="37870"/>
                      <a14:foregroundMark x1="32100" y1="37870" x2="32100" y2="37870"/>
                      <a14:foregroundMark x1="30600" y1="57988" x2="30600" y2="57988"/>
                      <a14:foregroundMark x1="26800" y1="49112" x2="26800" y2="49112"/>
                      <a14:foregroundMark x1="26800" y1="49112" x2="26800" y2="49112"/>
                      <a14:foregroundMark x1="35900" y1="49112" x2="35900" y2="49112"/>
                      <a14:foregroundMark x1="35900" y1="49112" x2="35900" y2="49112"/>
                      <a14:foregroundMark x1="40100" y1="42604" x2="42200" y2="52663"/>
                      <a14:foregroundMark x1="36100" y1="33728" x2="35900" y2="49112"/>
                      <a14:foregroundMark x1="30800" y1="40237" x2="30800" y2="51479"/>
                      <a14:foregroundMark x1="21600" y1="36686" x2="21200" y2="51479"/>
                      <a14:foregroundMark x1="89800" y1="11243" x2="89800" y2="11243"/>
                      <a14:foregroundMark x1="73000" y1="39053" x2="73000" y2="51479"/>
                      <a14:foregroundMark x1="84500" y1="39053" x2="84500" y2="56213"/>
                      <a14:foregroundMark x1="90500" y1="40237" x2="90500" y2="55030"/>
                      <a14:foregroundMark x1="97000" y1="35503" x2="97200" y2="53846"/>
                      <a14:foregroundMark x1="98500" y1="39053" x2="98500" y2="39053"/>
                      <a14:foregroundMark x1="98500" y1="39053" x2="98500" y2="39053"/>
                      <a14:foregroundMark x1="98600" y1="55030" x2="98600" y2="55030"/>
                      <a14:foregroundMark x1="98600" y1="55030" x2="98600" y2="55030"/>
                      <a14:foregroundMark x1="84000" y1="71598" x2="84000" y2="71598"/>
                    </a14:backgroundRemoval>
                  </a14:imgEffect>
                </a14:imgLayer>
              </a14:imgProps>
            </a:ext>
          </a:extLst>
        </a:blip>
        <a:stretch>
          <a:fillRect/>
        </a:stretch>
      </xdr:blipFill>
      <xdr:spPr>
        <a:xfrm>
          <a:off x="2952750" y="142875"/>
          <a:ext cx="5207000" cy="7887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xdr:colOff>
      <xdr:row>0</xdr:row>
      <xdr:rowOff>128006</xdr:rowOff>
    </xdr:from>
    <xdr:to>
      <xdr:col>13</xdr:col>
      <xdr:colOff>1</xdr:colOff>
      <xdr:row>5</xdr:row>
      <xdr:rowOff>43583</xdr:rowOff>
    </xdr:to>
    <xdr:pic>
      <xdr:nvPicPr>
        <xdr:cNvPr id="5" name="Picture 4"/>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0" b="98225" l="0" r="99800">
                      <a14:foregroundMark x1="18900" y1="15385" x2="18900" y2="15385"/>
                      <a14:foregroundMark x1="24000" y1="11243" x2="79800" y2="13609"/>
                      <a14:foregroundMark x1="80700" y1="46154" x2="80700" y2="46154"/>
                      <a14:foregroundMark x1="80700" y1="46154" x2="80700" y2="46154"/>
                      <a14:foregroundMark x1="32100" y1="37870" x2="32100" y2="37870"/>
                      <a14:foregroundMark x1="32100" y1="37870" x2="32100" y2="37870"/>
                      <a14:foregroundMark x1="30600" y1="57988" x2="30600" y2="57988"/>
                      <a14:foregroundMark x1="26800" y1="49112" x2="26800" y2="49112"/>
                      <a14:foregroundMark x1="26800" y1="49112" x2="26800" y2="49112"/>
                      <a14:foregroundMark x1="35900" y1="49112" x2="35900" y2="49112"/>
                      <a14:foregroundMark x1="35900" y1="49112" x2="35900" y2="49112"/>
                      <a14:foregroundMark x1="40100" y1="42604" x2="42200" y2="52663"/>
                      <a14:foregroundMark x1="36100" y1="33728" x2="35900" y2="49112"/>
                      <a14:foregroundMark x1="30800" y1="40237" x2="30800" y2="51479"/>
                      <a14:foregroundMark x1="21600" y1="36686" x2="21200" y2="51479"/>
                      <a14:foregroundMark x1="89800" y1="11243" x2="89800" y2="11243"/>
                      <a14:foregroundMark x1="73000" y1="39053" x2="73000" y2="51479"/>
                      <a14:foregroundMark x1="84500" y1="39053" x2="84500" y2="56213"/>
                      <a14:foregroundMark x1="90500" y1="40237" x2="90500" y2="55030"/>
                      <a14:foregroundMark x1="97000" y1="35503" x2="97200" y2="53846"/>
                      <a14:foregroundMark x1="98500" y1="39053" x2="98500" y2="39053"/>
                      <a14:foregroundMark x1="98500" y1="39053" x2="98500" y2="39053"/>
                      <a14:foregroundMark x1="98600" y1="55030" x2="98600" y2="55030"/>
                      <a14:foregroundMark x1="98600" y1="55030" x2="98600" y2="55030"/>
                      <a14:foregroundMark x1="84000" y1="71598" x2="84000" y2="71598"/>
                    </a14:backgroundRemoval>
                  </a14:imgEffect>
                </a14:imgLayer>
              </a14:imgProps>
            </a:ext>
          </a:extLst>
        </a:blip>
        <a:stretch>
          <a:fillRect/>
        </a:stretch>
      </xdr:blipFill>
      <xdr:spPr>
        <a:xfrm>
          <a:off x="2952751" y="128006"/>
          <a:ext cx="5207000" cy="7887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155222</xdr:colOff>
      <xdr:row>0</xdr:row>
      <xdr:rowOff>56444</xdr:rowOff>
    </xdr:from>
    <xdr:to>
      <xdr:col>2</xdr:col>
      <xdr:colOff>706</xdr:colOff>
      <xdr:row>0</xdr:row>
      <xdr:rowOff>542783</xdr:rowOff>
    </xdr:to>
    <xdr:pic>
      <xdr:nvPicPr>
        <xdr:cNvPr id="2" name="Picture 1" descr="Screen shot 2011-10-13 at 10.49.08 AM.png"/>
        <xdr:cNvPicPr>
          <a:picLocks noChangeAspect="1"/>
        </xdr:cNvPicPr>
      </xdr:nvPicPr>
      <xdr:blipFill>
        <a:blip xmlns:r="http://schemas.openxmlformats.org/officeDocument/2006/relationships" r:embed="rId1"/>
        <a:srcRect t="10093" r="70162" b="6729"/>
        <a:stretch>
          <a:fillRect/>
        </a:stretch>
      </xdr:blipFill>
      <xdr:spPr>
        <a:xfrm>
          <a:off x="155222" y="56444"/>
          <a:ext cx="606778" cy="48633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268111</xdr:colOff>
      <xdr:row>0</xdr:row>
      <xdr:rowOff>56444</xdr:rowOff>
    </xdr:from>
    <xdr:to>
      <xdr:col>1</xdr:col>
      <xdr:colOff>474486</xdr:colOff>
      <xdr:row>2</xdr:row>
      <xdr:rowOff>63005</xdr:rowOff>
    </xdr:to>
    <xdr:pic>
      <xdr:nvPicPr>
        <xdr:cNvPr id="2" name="Picture 1" descr="Screen shot 2011-10-13 at 10.49.08 AM.png"/>
        <xdr:cNvPicPr>
          <a:picLocks noChangeAspect="1"/>
        </xdr:cNvPicPr>
      </xdr:nvPicPr>
      <xdr:blipFill>
        <a:blip xmlns:r="http://schemas.openxmlformats.org/officeDocument/2006/relationships" r:embed="rId1"/>
        <a:srcRect t="10093" r="70162" b="6729"/>
        <a:stretch>
          <a:fillRect/>
        </a:stretch>
      </xdr:blipFill>
      <xdr:spPr>
        <a:xfrm>
          <a:off x="268111" y="56444"/>
          <a:ext cx="606778" cy="48633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56444</xdr:rowOff>
    </xdr:from>
    <xdr:to>
      <xdr:col>2</xdr:col>
      <xdr:colOff>25401</xdr:colOff>
      <xdr:row>2</xdr:row>
      <xdr:rowOff>63005</xdr:rowOff>
    </xdr:to>
    <xdr:pic>
      <xdr:nvPicPr>
        <xdr:cNvPr id="2" name="Picture 1" descr="Screen shot 2011-10-13 at 10.49.08 AM.png"/>
        <xdr:cNvPicPr>
          <a:picLocks noChangeAspect="1"/>
        </xdr:cNvPicPr>
      </xdr:nvPicPr>
      <xdr:blipFill>
        <a:blip xmlns:r="http://schemas.openxmlformats.org/officeDocument/2006/relationships" r:embed="rId1"/>
        <a:srcRect t="10093" r="70162" b="6729"/>
        <a:stretch>
          <a:fillRect/>
        </a:stretch>
      </xdr:blipFill>
      <xdr:spPr>
        <a:xfrm>
          <a:off x="0" y="56444"/>
          <a:ext cx="601134" cy="48069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112889</xdr:colOff>
      <xdr:row>0</xdr:row>
      <xdr:rowOff>98778</xdr:rowOff>
    </xdr:from>
    <xdr:to>
      <xdr:col>2</xdr:col>
      <xdr:colOff>56445</xdr:colOff>
      <xdr:row>2</xdr:row>
      <xdr:rowOff>105339</xdr:rowOff>
    </xdr:to>
    <xdr:pic>
      <xdr:nvPicPr>
        <xdr:cNvPr id="2" name="Picture 1" descr="Screen shot 2011-10-13 at 10.49.08 AM.png"/>
        <xdr:cNvPicPr>
          <a:picLocks noChangeAspect="1"/>
        </xdr:cNvPicPr>
      </xdr:nvPicPr>
      <xdr:blipFill>
        <a:blip xmlns:r="http://schemas.openxmlformats.org/officeDocument/2006/relationships" r:embed="rId1"/>
        <a:srcRect t="10093" r="70162" b="6729"/>
        <a:stretch>
          <a:fillRect/>
        </a:stretch>
      </xdr:blipFill>
      <xdr:spPr>
        <a:xfrm>
          <a:off x="112889" y="98778"/>
          <a:ext cx="606778" cy="48633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25400</xdr:colOff>
      <xdr:row>0</xdr:row>
      <xdr:rowOff>0</xdr:rowOff>
    </xdr:from>
    <xdr:to>
      <xdr:col>1</xdr:col>
      <xdr:colOff>632178</xdr:colOff>
      <xdr:row>2</xdr:row>
      <xdr:rowOff>3739</xdr:rowOff>
    </xdr:to>
    <xdr:pic>
      <xdr:nvPicPr>
        <xdr:cNvPr id="2" name="Picture 1" descr="Screen shot 2011-10-13 at 10.49.08 AM.png"/>
        <xdr:cNvPicPr>
          <a:picLocks noChangeAspect="1"/>
        </xdr:cNvPicPr>
      </xdr:nvPicPr>
      <xdr:blipFill>
        <a:blip xmlns:r="http://schemas.openxmlformats.org/officeDocument/2006/relationships" r:embed="rId1"/>
        <a:srcRect t="10093" r="70162" b="6729"/>
        <a:stretch>
          <a:fillRect/>
        </a:stretch>
      </xdr:blipFill>
      <xdr:spPr>
        <a:xfrm>
          <a:off x="342900" y="0"/>
          <a:ext cx="606778" cy="48633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5</xdr:col>
      <xdr:colOff>254001</xdr:colOff>
      <xdr:row>8</xdr:row>
      <xdr:rowOff>37830</xdr:rowOff>
    </xdr:from>
    <xdr:to>
      <xdr:col>12</xdr:col>
      <xdr:colOff>118894</xdr:colOff>
      <xdr:row>33</xdr:row>
      <xdr:rowOff>167533</xdr:rowOff>
    </xdr:to>
    <xdr:sp macro="" textlink="">
      <xdr:nvSpPr>
        <xdr:cNvPr id="79" name="Pie 78"/>
        <xdr:cNvSpPr/>
      </xdr:nvSpPr>
      <xdr:spPr>
        <a:xfrm>
          <a:off x="2853448" y="1464553"/>
          <a:ext cx="4593616" cy="4588214"/>
        </a:xfrm>
        <a:prstGeom prst="pie">
          <a:avLst>
            <a:gd name="adj1" fmla="val 8092714"/>
            <a:gd name="adj2" fmla="val 13418874"/>
          </a:avLst>
        </a:prstGeom>
        <a:solidFill>
          <a:schemeClr val="accent6">
            <a:lumMod val="75000"/>
            <a:alpha val="19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solidFill>
              <a:schemeClr val="accent2"/>
            </a:solidFill>
          </a:endParaRPr>
        </a:p>
      </xdr:txBody>
    </xdr:sp>
    <xdr:clientData/>
  </xdr:twoCellAnchor>
  <xdr:twoCellAnchor>
    <xdr:from>
      <xdr:col>5</xdr:col>
      <xdr:colOff>248595</xdr:colOff>
      <xdr:row>8</xdr:row>
      <xdr:rowOff>32426</xdr:rowOff>
    </xdr:from>
    <xdr:to>
      <xdr:col>12</xdr:col>
      <xdr:colOff>118893</xdr:colOff>
      <xdr:row>33</xdr:row>
      <xdr:rowOff>156722</xdr:rowOff>
    </xdr:to>
    <xdr:sp macro="" textlink="">
      <xdr:nvSpPr>
        <xdr:cNvPr id="80" name="Pie 79"/>
        <xdr:cNvSpPr/>
      </xdr:nvSpPr>
      <xdr:spPr>
        <a:xfrm>
          <a:off x="2848042" y="1459149"/>
          <a:ext cx="4599021" cy="4582807"/>
        </a:xfrm>
        <a:prstGeom prst="pie">
          <a:avLst>
            <a:gd name="adj1" fmla="val 13409087"/>
            <a:gd name="adj2" fmla="val 15754630"/>
          </a:avLst>
        </a:prstGeom>
        <a:solidFill>
          <a:schemeClr val="accent1">
            <a:alpha val="19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solidFill>
              <a:schemeClr val="accent2"/>
            </a:solidFill>
          </a:endParaRPr>
        </a:p>
      </xdr:txBody>
    </xdr:sp>
    <xdr:clientData/>
  </xdr:twoCellAnchor>
  <xdr:twoCellAnchor>
    <xdr:from>
      <xdr:col>5</xdr:col>
      <xdr:colOff>254000</xdr:colOff>
      <xdr:row>8</xdr:row>
      <xdr:rowOff>27022</xdr:rowOff>
    </xdr:from>
    <xdr:to>
      <xdr:col>12</xdr:col>
      <xdr:colOff>113491</xdr:colOff>
      <xdr:row>33</xdr:row>
      <xdr:rowOff>175844</xdr:rowOff>
    </xdr:to>
    <xdr:sp macro="" textlink="">
      <xdr:nvSpPr>
        <xdr:cNvPr id="77" name="Pie 76"/>
        <xdr:cNvSpPr/>
      </xdr:nvSpPr>
      <xdr:spPr>
        <a:xfrm>
          <a:off x="2849217" y="1440587"/>
          <a:ext cx="4575057" cy="4566214"/>
        </a:xfrm>
        <a:prstGeom prst="pie">
          <a:avLst>
            <a:gd name="adj1" fmla="val 15701964"/>
            <a:gd name="adj2" fmla="val 21211687"/>
          </a:avLst>
        </a:prstGeom>
        <a:solidFill>
          <a:schemeClr val="accent2">
            <a:alpha val="34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solidFill>
              <a:schemeClr val="accent2"/>
            </a:solidFill>
          </a:endParaRPr>
        </a:p>
      </xdr:txBody>
    </xdr:sp>
    <xdr:clientData/>
  </xdr:twoCellAnchor>
  <xdr:twoCellAnchor>
    <xdr:from>
      <xdr:col>5</xdr:col>
      <xdr:colOff>248596</xdr:colOff>
      <xdr:row>8</xdr:row>
      <xdr:rowOff>27844</xdr:rowOff>
    </xdr:from>
    <xdr:to>
      <xdr:col>12</xdr:col>
      <xdr:colOff>118894</xdr:colOff>
      <xdr:row>33</xdr:row>
      <xdr:rowOff>167532</xdr:rowOff>
    </xdr:to>
    <xdr:sp macro="" textlink="">
      <xdr:nvSpPr>
        <xdr:cNvPr id="78" name="Pie 77"/>
        <xdr:cNvSpPr/>
      </xdr:nvSpPr>
      <xdr:spPr>
        <a:xfrm>
          <a:off x="2848043" y="1454567"/>
          <a:ext cx="4599021" cy="4598199"/>
        </a:xfrm>
        <a:prstGeom prst="pie">
          <a:avLst>
            <a:gd name="adj1" fmla="val 21250971"/>
            <a:gd name="adj2" fmla="val 8106528"/>
          </a:avLst>
        </a:prstGeom>
        <a:solidFill>
          <a:schemeClr val="accent3">
            <a:lumMod val="60000"/>
            <a:lumOff val="40000"/>
            <a:alpha val="48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solidFill>
              <a:schemeClr val="accent2"/>
            </a:solidFill>
          </a:endParaRPr>
        </a:p>
      </xdr:txBody>
    </xdr:sp>
    <xdr:clientData/>
  </xdr:twoCellAnchor>
  <xdr:twoCellAnchor>
    <xdr:from>
      <xdr:col>8</xdr:col>
      <xdr:colOff>502134</xdr:colOff>
      <xdr:row>18</xdr:row>
      <xdr:rowOff>82552</xdr:rowOff>
    </xdr:from>
    <xdr:to>
      <xdr:col>15</xdr:col>
      <xdr:colOff>20727</xdr:colOff>
      <xdr:row>21</xdr:row>
      <xdr:rowOff>14961</xdr:rowOff>
    </xdr:to>
    <xdr:cxnSp macro="">
      <xdr:nvCxnSpPr>
        <xdr:cNvPr id="4" name="Straight Connector 3"/>
        <xdr:cNvCxnSpPr/>
      </xdr:nvCxnSpPr>
      <xdr:spPr>
        <a:xfrm flipV="1">
          <a:off x="5122980" y="3247783"/>
          <a:ext cx="4237132" cy="45994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117915</xdr:colOff>
      <xdr:row>4</xdr:row>
      <xdr:rowOff>93789</xdr:rowOff>
    </xdr:from>
    <xdr:to>
      <xdr:col>8</xdr:col>
      <xdr:colOff>512625</xdr:colOff>
      <xdr:row>21</xdr:row>
      <xdr:rowOff>8654</xdr:rowOff>
    </xdr:to>
    <xdr:cxnSp macro="">
      <xdr:nvCxnSpPr>
        <xdr:cNvPr id="6" name="Straight Connector 5"/>
        <xdr:cNvCxnSpPr/>
      </xdr:nvCxnSpPr>
      <xdr:spPr>
        <a:xfrm>
          <a:off x="4738761" y="797174"/>
          <a:ext cx="394710" cy="290424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523612</xdr:colOff>
      <xdr:row>21</xdr:row>
      <xdr:rowOff>5500</xdr:rowOff>
    </xdr:from>
    <xdr:to>
      <xdr:col>8</xdr:col>
      <xdr:colOff>509129</xdr:colOff>
      <xdr:row>36</xdr:row>
      <xdr:rowOff>27470</xdr:rowOff>
    </xdr:to>
    <xdr:cxnSp macro="">
      <xdr:nvCxnSpPr>
        <xdr:cNvPr id="9" name="Straight Connector 8"/>
        <xdr:cNvCxnSpPr>
          <a:endCxn id="39" idx="1"/>
        </xdr:cNvCxnSpPr>
      </xdr:nvCxnSpPr>
      <xdr:spPr>
        <a:xfrm flipH="1">
          <a:off x="2448150" y="3698269"/>
          <a:ext cx="2681825" cy="265966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664308</xdr:colOff>
      <xdr:row>7</xdr:row>
      <xdr:rowOff>29308</xdr:rowOff>
    </xdr:from>
    <xdr:to>
      <xdr:col>8</xdr:col>
      <xdr:colOff>517155</xdr:colOff>
      <xdr:row>21</xdr:row>
      <xdr:rowOff>15522</xdr:rowOff>
    </xdr:to>
    <xdr:cxnSp macro="">
      <xdr:nvCxnSpPr>
        <xdr:cNvPr id="14" name="Straight Connector 13"/>
        <xdr:cNvCxnSpPr/>
      </xdr:nvCxnSpPr>
      <xdr:spPr>
        <a:xfrm flipH="1" flipV="1">
          <a:off x="2588846" y="1260231"/>
          <a:ext cx="2549155" cy="244806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353668</xdr:colOff>
      <xdr:row>9</xdr:row>
      <xdr:rowOff>24418</xdr:rowOff>
    </xdr:from>
    <xdr:to>
      <xdr:col>16</xdr:col>
      <xdr:colOff>82702</xdr:colOff>
      <xdr:row>10</xdr:row>
      <xdr:rowOff>122172</xdr:rowOff>
    </xdr:to>
    <xdr:sp macro="" textlink="">
      <xdr:nvSpPr>
        <xdr:cNvPr id="18" name="TextBox 17"/>
        <xdr:cNvSpPr txBox="1"/>
      </xdr:nvSpPr>
      <xdr:spPr>
        <a:xfrm>
          <a:off x="8344899" y="1607033"/>
          <a:ext cx="1751265" cy="273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600" b="1">
              <a:solidFill>
                <a:schemeClr val="accent2"/>
              </a:solidFill>
            </a:rPr>
            <a:t>MEASUREMENT</a:t>
          </a:r>
        </a:p>
      </xdr:txBody>
    </xdr:sp>
    <xdr:clientData/>
  </xdr:twoCellAnchor>
  <xdr:twoCellAnchor>
    <xdr:from>
      <xdr:col>13</xdr:col>
      <xdr:colOff>268703</xdr:colOff>
      <xdr:row>31</xdr:row>
      <xdr:rowOff>80280</xdr:rowOff>
    </xdr:from>
    <xdr:to>
      <xdr:col>15</xdr:col>
      <xdr:colOff>671815</xdr:colOff>
      <xdr:row>32</xdr:row>
      <xdr:rowOff>178036</xdr:rowOff>
    </xdr:to>
    <xdr:sp macro="" textlink="">
      <xdr:nvSpPr>
        <xdr:cNvPr id="19" name="TextBox 18"/>
        <xdr:cNvSpPr txBox="1"/>
      </xdr:nvSpPr>
      <xdr:spPr>
        <a:xfrm>
          <a:off x="8266074" y="5704566"/>
          <a:ext cx="1752941" cy="2791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600" b="1">
              <a:solidFill>
                <a:srgbClr val="00B050"/>
              </a:solidFill>
            </a:rPr>
            <a:t>MANAGEMENT</a:t>
          </a:r>
        </a:p>
      </xdr:txBody>
    </xdr:sp>
    <xdr:clientData/>
  </xdr:twoCellAnchor>
  <xdr:twoCellAnchor>
    <xdr:from>
      <xdr:col>0</xdr:col>
      <xdr:colOff>204107</xdr:colOff>
      <xdr:row>22</xdr:row>
      <xdr:rowOff>91385</xdr:rowOff>
    </xdr:from>
    <xdr:to>
      <xdr:col>4</xdr:col>
      <xdr:colOff>30836</xdr:colOff>
      <xdr:row>24</xdr:row>
      <xdr:rowOff>13293</xdr:rowOff>
    </xdr:to>
    <xdr:sp macro="" textlink="">
      <xdr:nvSpPr>
        <xdr:cNvPr id="20" name="TextBox 19"/>
        <xdr:cNvSpPr txBox="1"/>
      </xdr:nvSpPr>
      <xdr:spPr>
        <a:xfrm>
          <a:off x="204107" y="3960000"/>
          <a:ext cx="1751267" cy="273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600" b="1">
              <a:solidFill>
                <a:schemeClr val="bg2">
                  <a:lumMod val="25000"/>
                </a:schemeClr>
              </a:solidFill>
            </a:rPr>
            <a:t>ENGAGEMENT</a:t>
          </a:r>
        </a:p>
      </xdr:txBody>
    </xdr:sp>
    <xdr:clientData/>
  </xdr:twoCellAnchor>
  <xdr:twoCellAnchor>
    <xdr:from>
      <xdr:col>5</xdr:col>
      <xdr:colOff>32125</xdr:colOff>
      <xdr:row>4</xdr:row>
      <xdr:rowOff>93789</xdr:rowOff>
    </xdr:from>
    <xdr:to>
      <xdr:col>7</xdr:col>
      <xdr:colOff>443040</xdr:colOff>
      <xdr:row>6</xdr:row>
      <xdr:rowOff>15698</xdr:rowOff>
    </xdr:to>
    <xdr:sp macro="" textlink="">
      <xdr:nvSpPr>
        <xdr:cNvPr id="21" name="TextBox 20"/>
        <xdr:cNvSpPr txBox="1"/>
      </xdr:nvSpPr>
      <xdr:spPr>
        <a:xfrm>
          <a:off x="2630740" y="797174"/>
          <a:ext cx="1759069" cy="273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600" b="1">
              <a:solidFill>
                <a:schemeClr val="accent1"/>
              </a:solidFill>
            </a:rPr>
            <a:t>DISCLOSURE</a:t>
          </a:r>
        </a:p>
      </xdr:txBody>
    </xdr:sp>
    <xdr:clientData/>
  </xdr:twoCellAnchor>
  <xdr:twoCellAnchor>
    <xdr:from>
      <xdr:col>8</xdr:col>
      <xdr:colOff>512625</xdr:colOff>
      <xdr:row>12</xdr:row>
      <xdr:rowOff>164465</xdr:rowOff>
    </xdr:from>
    <xdr:to>
      <xdr:col>12</xdr:col>
      <xdr:colOff>498028</xdr:colOff>
      <xdr:row>21</xdr:row>
      <xdr:rowOff>11808</xdr:rowOff>
    </xdr:to>
    <xdr:cxnSp macro="">
      <xdr:nvCxnSpPr>
        <xdr:cNvPr id="27" name="Straight Connector 26"/>
        <xdr:cNvCxnSpPr/>
      </xdr:nvCxnSpPr>
      <xdr:spPr>
        <a:xfrm flipV="1">
          <a:off x="5133471" y="2274619"/>
          <a:ext cx="2681711" cy="1429958"/>
        </a:xfrm>
        <a:prstGeom prst="line">
          <a:avLst/>
        </a:prstGeom>
        <a:ln w="12700">
          <a:solidFill>
            <a:schemeClr val="accent2"/>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512626</xdr:colOff>
      <xdr:row>21</xdr:row>
      <xdr:rowOff>5500</xdr:rowOff>
    </xdr:from>
    <xdr:to>
      <xdr:col>12</xdr:col>
      <xdr:colOff>182453</xdr:colOff>
      <xdr:row>28</xdr:row>
      <xdr:rowOff>31743</xdr:rowOff>
    </xdr:to>
    <xdr:cxnSp macro="">
      <xdr:nvCxnSpPr>
        <xdr:cNvPr id="30" name="Straight Connector 29"/>
        <xdr:cNvCxnSpPr/>
      </xdr:nvCxnSpPr>
      <xdr:spPr>
        <a:xfrm flipH="1" flipV="1">
          <a:off x="5133472" y="3698269"/>
          <a:ext cx="2366135" cy="1257166"/>
        </a:xfrm>
        <a:prstGeom prst="line">
          <a:avLst/>
        </a:prstGeom>
        <a:ln w="12700">
          <a:solidFill>
            <a:srgbClr val="00B05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262265</xdr:colOff>
      <xdr:row>21</xdr:row>
      <xdr:rowOff>11808</xdr:rowOff>
    </xdr:from>
    <xdr:to>
      <xdr:col>8</xdr:col>
      <xdr:colOff>519620</xdr:colOff>
      <xdr:row>35</xdr:row>
      <xdr:rowOff>59857</xdr:rowOff>
    </xdr:to>
    <xdr:cxnSp macro="">
      <xdr:nvCxnSpPr>
        <xdr:cNvPr id="33" name="Straight Connector 32"/>
        <xdr:cNvCxnSpPr/>
      </xdr:nvCxnSpPr>
      <xdr:spPr>
        <a:xfrm flipV="1">
          <a:off x="4883111" y="3704577"/>
          <a:ext cx="257355" cy="2509895"/>
        </a:xfrm>
        <a:prstGeom prst="line">
          <a:avLst/>
        </a:prstGeom>
        <a:ln w="12700">
          <a:solidFill>
            <a:srgbClr val="00B05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535729</xdr:colOff>
      <xdr:row>23</xdr:row>
      <xdr:rowOff>156307</xdr:rowOff>
    </xdr:from>
    <xdr:to>
      <xdr:col>16</xdr:col>
      <xdr:colOff>272567</xdr:colOff>
      <xdr:row>25</xdr:row>
      <xdr:rowOff>78216</xdr:rowOff>
    </xdr:to>
    <xdr:sp macro="" textlink="">
      <xdr:nvSpPr>
        <xdr:cNvPr id="37" name="TextBox 36"/>
        <xdr:cNvSpPr txBox="1"/>
      </xdr:nvSpPr>
      <xdr:spPr>
        <a:xfrm>
          <a:off x="8526960" y="4200769"/>
          <a:ext cx="1759069" cy="273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200" b="1" i="1">
              <a:solidFill>
                <a:srgbClr val="00B050"/>
              </a:solidFill>
            </a:rPr>
            <a:t>Governance</a:t>
          </a:r>
        </a:p>
      </xdr:txBody>
    </xdr:sp>
    <xdr:clientData/>
  </xdr:twoCellAnchor>
  <xdr:twoCellAnchor>
    <xdr:from>
      <xdr:col>10</xdr:col>
      <xdr:colOff>492813</xdr:colOff>
      <xdr:row>34</xdr:row>
      <xdr:rowOff>171942</xdr:rowOff>
    </xdr:from>
    <xdr:to>
      <xdr:col>13</xdr:col>
      <xdr:colOff>221209</xdr:colOff>
      <xdr:row>36</xdr:row>
      <xdr:rowOff>93850</xdr:rowOff>
    </xdr:to>
    <xdr:sp macro="" textlink="">
      <xdr:nvSpPr>
        <xdr:cNvPr id="38" name="TextBox 37"/>
        <xdr:cNvSpPr txBox="1"/>
      </xdr:nvSpPr>
      <xdr:spPr>
        <a:xfrm>
          <a:off x="6461813" y="6150711"/>
          <a:ext cx="1750627" cy="273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200" b="1" i="1">
              <a:solidFill>
                <a:srgbClr val="00B050"/>
              </a:solidFill>
            </a:rPr>
            <a:t>Policies &amp; Standards</a:t>
          </a:r>
        </a:p>
      </xdr:txBody>
    </xdr:sp>
    <xdr:clientData/>
  </xdr:twoCellAnchor>
  <xdr:twoCellAnchor>
    <xdr:from>
      <xdr:col>4</xdr:col>
      <xdr:colOff>523612</xdr:colOff>
      <xdr:row>35</xdr:row>
      <xdr:rowOff>66516</xdr:rowOff>
    </xdr:from>
    <xdr:to>
      <xdr:col>7</xdr:col>
      <xdr:colOff>260450</xdr:colOff>
      <xdr:row>36</xdr:row>
      <xdr:rowOff>164270</xdr:rowOff>
    </xdr:to>
    <xdr:sp macro="" textlink="">
      <xdr:nvSpPr>
        <xdr:cNvPr id="39" name="TextBox 38"/>
        <xdr:cNvSpPr txBox="1"/>
      </xdr:nvSpPr>
      <xdr:spPr>
        <a:xfrm>
          <a:off x="2448150" y="6221131"/>
          <a:ext cx="1759069" cy="273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200" b="1" i="1">
              <a:solidFill>
                <a:srgbClr val="00B050"/>
              </a:solidFill>
            </a:rPr>
            <a:t>Business Planning</a:t>
          </a:r>
        </a:p>
      </xdr:txBody>
    </xdr:sp>
    <xdr:clientData/>
  </xdr:twoCellAnchor>
  <xdr:twoCellAnchor>
    <xdr:from>
      <xdr:col>13</xdr:col>
      <xdr:colOff>414352</xdr:colOff>
      <xdr:row>14</xdr:row>
      <xdr:rowOff>86373</xdr:rowOff>
    </xdr:from>
    <xdr:to>
      <xdr:col>16</xdr:col>
      <xdr:colOff>151191</xdr:colOff>
      <xdr:row>16</xdr:row>
      <xdr:rowOff>8282</xdr:rowOff>
    </xdr:to>
    <xdr:sp macro="" textlink="">
      <xdr:nvSpPr>
        <xdr:cNvPr id="40" name="TextBox 39"/>
        <xdr:cNvSpPr txBox="1"/>
      </xdr:nvSpPr>
      <xdr:spPr>
        <a:xfrm>
          <a:off x="8405583" y="2548219"/>
          <a:ext cx="1759070" cy="273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200" b="1" i="1">
              <a:solidFill>
                <a:schemeClr val="accent2"/>
              </a:solidFill>
            </a:rPr>
            <a:t>Risk Assessment</a:t>
          </a:r>
        </a:p>
      </xdr:txBody>
    </xdr:sp>
    <xdr:clientData/>
  </xdr:twoCellAnchor>
  <xdr:twoCellAnchor>
    <xdr:from>
      <xdr:col>9</xdr:col>
      <xdr:colOff>639813</xdr:colOff>
      <xdr:row>6</xdr:row>
      <xdr:rowOff>37586</xdr:rowOff>
    </xdr:from>
    <xdr:to>
      <xdr:col>12</xdr:col>
      <xdr:colOff>376651</xdr:colOff>
      <xdr:row>7</xdr:row>
      <xdr:rowOff>135341</xdr:rowOff>
    </xdr:to>
    <xdr:sp macro="" textlink="">
      <xdr:nvSpPr>
        <xdr:cNvPr id="41" name="TextBox 40"/>
        <xdr:cNvSpPr txBox="1"/>
      </xdr:nvSpPr>
      <xdr:spPr>
        <a:xfrm>
          <a:off x="5934736" y="1092663"/>
          <a:ext cx="1759069" cy="273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200" b="1" i="1">
              <a:solidFill>
                <a:schemeClr val="accent2"/>
              </a:solidFill>
            </a:rPr>
            <a:t>Data Gathering</a:t>
          </a:r>
        </a:p>
      </xdr:txBody>
    </xdr:sp>
    <xdr:clientData/>
  </xdr:twoCellAnchor>
  <xdr:twoCellAnchor>
    <xdr:from>
      <xdr:col>8</xdr:col>
      <xdr:colOff>324845</xdr:colOff>
      <xdr:row>6</xdr:row>
      <xdr:rowOff>131673</xdr:rowOff>
    </xdr:from>
    <xdr:to>
      <xdr:col>9</xdr:col>
      <xdr:colOff>348514</xdr:colOff>
      <xdr:row>8</xdr:row>
      <xdr:rowOff>70421</xdr:rowOff>
    </xdr:to>
    <xdr:sp macro="" textlink="">
      <xdr:nvSpPr>
        <xdr:cNvPr id="42" name="Rectangle 41"/>
        <xdr:cNvSpPr>
          <a:spLocks noChangeArrowheads="1"/>
        </xdr:cNvSpPr>
      </xdr:nvSpPr>
      <xdr:spPr bwMode="auto">
        <a:xfrm>
          <a:off x="4945691" y="1186750"/>
          <a:ext cx="697746" cy="290440"/>
        </a:xfrm>
        <a:prstGeom prst="rect">
          <a:avLst/>
        </a:prstGeom>
        <a:no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buFontTx/>
            <a:buNone/>
            <a:tabLst/>
          </a:pPr>
          <a:r>
            <a:rPr kumimoji="0" lang="en-US" sz="1000" i="0" u="none" strike="noStrike" cap="none" normalizeH="0" baseline="0">
              <a:ln>
                <a:noFill/>
              </a:ln>
              <a:solidFill>
                <a:srgbClr val="000000"/>
              </a:solidFill>
              <a:effectLst/>
              <a:latin typeface="Calibri" pitchFamily="34" charset="0"/>
              <a:cs typeface="Calibri" pitchFamily="34" charset="0"/>
            </a:rPr>
            <a:t>1.1 </a:t>
          </a:r>
          <a:r>
            <a:rPr kumimoji="0" lang="en-US" sz="900" i="1" u="none" strike="noStrike" cap="none" normalizeH="0" baseline="0">
              <a:ln>
                <a:noFill/>
              </a:ln>
              <a:solidFill>
                <a:srgbClr val="000000"/>
              </a:solidFill>
              <a:effectLst/>
              <a:latin typeface="Calibri" pitchFamily="34" charset="0"/>
              <a:cs typeface="Calibri" pitchFamily="34" charset="0"/>
            </a:rPr>
            <a:t>Own Use</a:t>
          </a:r>
          <a:endParaRPr kumimoji="0" lang="en-US" sz="900" i="1"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9</xdr:col>
      <xdr:colOff>355717</xdr:colOff>
      <xdr:row>7</xdr:row>
      <xdr:rowOff>61299</xdr:rowOff>
    </xdr:from>
    <xdr:to>
      <xdr:col>10</xdr:col>
      <xdr:colOff>561050</xdr:colOff>
      <xdr:row>8</xdr:row>
      <xdr:rowOff>38314</xdr:rowOff>
    </xdr:to>
    <xdr:sp macro="" textlink="">
      <xdr:nvSpPr>
        <xdr:cNvPr id="43" name="Rectangle 42"/>
        <xdr:cNvSpPr>
          <a:spLocks noChangeArrowheads="1"/>
        </xdr:cNvSpPr>
      </xdr:nvSpPr>
      <xdr:spPr bwMode="auto">
        <a:xfrm>
          <a:off x="5657291" y="1309682"/>
          <a:ext cx="880865" cy="155355"/>
        </a:xfrm>
        <a:prstGeom prst="rect">
          <a:avLst/>
        </a:prstGeom>
        <a:no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Calibri" pitchFamily="34" charset="0"/>
            </a:rPr>
            <a:t>1.2 </a:t>
          </a:r>
          <a:r>
            <a:rPr kumimoji="0" lang="en-US" sz="900" b="0" i="1" u="none" strike="noStrike" cap="none" normalizeH="0" baseline="0">
              <a:ln>
                <a:noFill/>
              </a:ln>
              <a:solidFill>
                <a:srgbClr val="000000"/>
              </a:solidFill>
              <a:effectLst/>
              <a:latin typeface="Calibri" pitchFamily="34" charset="0"/>
              <a:cs typeface="Calibri" pitchFamily="34" charset="0"/>
            </a:rPr>
            <a:t>Own Impacts</a:t>
          </a:r>
          <a:endParaRPr kumimoji="0" lang="en-US" sz="1000" b="0" i="1"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10</xdr:col>
      <xdr:colOff>204782</xdr:colOff>
      <xdr:row>7</xdr:row>
      <xdr:rowOff>171568</xdr:rowOff>
    </xdr:from>
    <xdr:to>
      <xdr:col>12</xdr:col>
      <xdr:colOff>124861</xdr:colOff>
      <xdr:row>9</xdr:row>
      <xdr:rowOff>107822</xdr:rowOff>
    </xdr:to>
    <xdr:sp macro="" textlink="">
      <xdr:nvSpPr>
        <xdr:cNvPr id="44" name="Rectangle 43"/>
        <xdr:cNvSpPr>
          <a:spLocks noChangeArrowheads="1"/>
        </xdr:cNvSpPr>
      </xdr:nvSpPr>
      <xdr:spPr bwMode="auto">
        <a:xfrm>
          <a:off x="6181888" y="1419951"/>
          <a:ext cx="1271143" cy="292935"/>
        </a:xfrm>
        <a:prstGeom prst="rect">
          <a:avLst/>
        </a:prstGeom>
        <a:no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Calibri" pitchFamily="34" charset="0"/>
            </a:rPr>
            <a:t>1.3 </a:t>
          </a:r>
          <a:r>
            <a:rPr kumimoji="0" lang="en-US" sz="900" b="0" i="1" u="none" strike="noStrike" cap="none" normalizeH="0" baseline="0">
              <a:ln>
                <a:noFill/>
              </a:ln>
              <a:solidFill>
                <a:srgbClr val="000000"/>
              </a:solidFill>
              <a:effectLst/>
              <a:latin typeface="Calibri" pitchFamily="34" charset="0"/>
              <a:cs typeface="Calibri" pitchFamily="34" charset="0"/>
            </a:rPr>
            <a:t>External Factors</a:t>
          </a:r>
          <a:endParaRPr kumimoji="0" lang="en-US" sz="1000" b="0" i="1"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10</xdr:col>
      <xdr:colOff>668203</xdr:colOff>
      <xdr:row>10</xdr:row>
      <xdr:rowOff>19795</xdr:rowOff>
    </xdr:from>
    <xdr:to>
      <xdr:col>13</xdr:col>
      <xdr:colOff>113098</xdr:colOff>
      <xdr:row>10</xdr:row>
      <xdr:rowOff>172656</xdr:rowOff>
    </xdr:to>
    <xdr:sp macro="" textlink="">
      <xdr:nvSpPr>
        <xdr:cNvPr id="45" name="Rectangle 44"/>
        <xdr:cNvSpPr>
          <a:spLocks noChangeArrowheads="1"/>
        </xdr:cNvSpPr>
      </xdr:nvSpPr>
      <xdr:spPr bwMode="auto">
        <a:xfrm>
          <a:off x="6637203" y="1778257"/>
          <a:ext cx="1467126" cy="152861"/>
        </a:xfrm>
        <a:prstGeom prst="rect">
          <a:avLst/>
        </a:prstGeom>
        <a:no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Calibri" pitchFamily="34" charset="0"/>
            </a:rPr>
            <a:t>1.4 </a:t>
          </a:r>
          <a:r>
            <a:rPr kumimoji="0" lang="en-US" sz="900" b="0" i="1" u="none" strike="noStrike" cap="none" normalizeH="0" baseline="0">
              <a:ln>
                <a:noFill/>
              </a:ln>
              <a:solidFill>
                <a:srgbClr val="000000"/>
              </a:solidFill>
              <a:effectLst/>
              <a:latin typeface="Calibri" pitchFamily="34" charset="0"/>
              <a:cs typeface="Calibri" pitchFamily="34" charset="0"/>
            </a:rPr>
            <a:t>Stakeholder Perceptions</a:t>
          </a:r>
          <a:endParaRPr kumimoji="0" lang="en-US" sz="1000" b="0" i="1"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11</xdr:col>
      <xdr:colOff>338806</xdr:colOff>
      <xdr:row>12</xdr:row>
      <xdr:rowOff>4569</xdr:rowOff>
    </xdr:from>
    <xdr:to>
      <xdr:col>12</xdr:col>
      <xdr:colOff>340996</xdr:colOff>
      <xdr:row>12</xdr:row>
      <xdr:rowOff>154861</xdr:rowOff>
    </xdr:to>
    <xdr:sp macro="" textlink="">
      <xdr:nvSpPr>
        <xdr:cNvPr id="46" name="Rectangle 45"/>
        <xdr:cNvSpPr>
          <a:spLocks noChangeArrowheads="1"/>
        </xdr:cNvSpPr>
      </xdr:nvSpPr>
      <xdr:spPr bwMode="auto">
        <a:xfrm>
          <a:off x="6991444" y="2144654"/>
          <a:ext cx="677722" cy="150292"/>
        </a:xfrm>
        <a:prstGeom prst="rect">
          <a:avLst/>
        </a:prstGeom>
        <a:no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Calibri" pitchFamily="34" charset="0"/>
            </a:rPr>
            <a:t>1.5 </a:t>
          </a:r>
          <a:r>
            <a:rPr kumimoji="0" lang="en-US" sz="900" b="0" i="1" u="none" strike="noStrike" cap="none" normalizeH="0" baseline="0">
              <a:ln>
                <a:noFill/>
              </a:ln>
              <a:solidFill>
                <a:srgbClr val="000000"/>
              </a:solidFill>
              <a:effectLst/>
              <a:latin typeface="Calibri" pitchFamily="34" charset="0"/>
              <a:cs typeface="Calibri" pitchFamily="34" charset="0"/>
            </a:rPr>
            <a:t>Suppliers</a:t>
          </a:r>
          <a:endParaRPr kumimoji="0" lang="en-US" sz="1000" b="0" i="1"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11</xdr:col>
      <xdr:colOff>649235</xdr:colOff>
      <xdr:row>14</xdr:row>
      <xdr:rowOff>144014</xdr:rowOff>
    </xdr:from>
    <xdr:to>
      <xdr:col>13</xdr:col>
      <xdr:colOff>483218</xdr:colOff>
      <xdr:row>15</xdr:row>
      <xdr:rowOff>118535</xdr:rowOff>
    </xdr:to>
    <xdr:sp macro="" textlink="">
      <xdr:nvSpPr>
        <xdr:cNvPr id="47" name="Rectangle 46"/>
        <xdr:cNvSpPr>
          <a:spLocks noChangeArrowheads="1"/>
        </xdr:cNvSpPr>
      </xdr:nvSpPr>
      <xdr:spPr bwMode="auto">
        <a:xfrm>
          <a:off x="7301873" y="2640780"/>
          <a:ext cx="1185047" cy="152861"/>
        </a:xfrm>
        <a:prstGeom prst="rect">
          <a:avLst/>
        </a:prstGeom>
        <a:no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179388" marR="0" lvl="0" indent="-179388" defTabSz="914400" rtl="0" eaLnBrk="1" fontAlgn="base" latinLnBrk="0" hangingPunct="1">
            <a:lnSpc>
              <a:spcPct val="100000"/>
            </a:lnSpc>
            <a:spcBef>
              <a:spcPct val="0"/>
            </a:spcBef>
            <a:spcAft>
              <a:spcPct val="0"/>
            </a:spcAft>
            <a:buClrTx/>
            <a:buSzTx/>
            <a:buFontTx/>
            <a:buNone/>
            <a:tabLst/>
          </a:pPr>
          <a:r>
            <a:rPr kumimoji="0" lang="en-US" sz="1000" i="0" u="none" strike="noStrike" cap="none" normalizeH="0" baseline="0">
              <a:ln>
                <a:noFill/>
              </a:ln>
              <a:solidFill>
                <a:srgbClr val="000000"/>
              </a:solidFill>
              <a:effectLst/>
              <a:latin typeface="Calibri" pitchFamily="34" charset="0"/>
              <a:cs typeface="Calibri" pitchFamily="34" charset="0"/>
            </a:rPr>
            <a:t>1.6 </a:t>
          </a:r>
          <a:r>
            <a:rPr kumimoji="0" lang="en-US" sz="900" i="1" u="none" strike="noStrike" cap="none" normalizeH="0" baseline="0">
              <a:ln>
                <a:noFill/>
              </a:ln>
              <a:solidFill>
                <a:srgbClr val="000000"/>
              </a:solidFill>
              <a:effectLst/>
              <a:latin typeface="Calibri" pitchFamily="34" charset="0"/>
              <a:cs typeface="Calibri" pitchFamily="34" charset="0"/>
            </a:rPr>
            <a:t>Own Operations</a:t>
          </a:r>
          <a:endParaRPr kumimoji="0" lang="en-US" sz="1000" i="1"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12</xdr:col>
      <xdr:colOff>131232</xdr:colOff>
      <xdr:row>17</xdr:row>
      <xdr:rowOff>94335</xdr:rowOff>
    </xdr:from>
    <xdr:to>
      <xdr:col>13</xdr:col>
      <xdr:colOff>536864</xdr:colOff>
      <xdr:row>18</xdr:row>
      <xdr:rowOff>71350</xdr:rowOff>
    </xdr:to>
    <xdr:sp macro="" textlink="">
      <xdr:nvSpPr>
        <xdr:cNvPr id="48" name="Rectangle 47"/>
        <xdr:cNvSpPr>
          <a:spLocks noChangeArrowheads="1"/>
        </xdr:cNvSpPr>
      </xdr:nvSpPr>
      <xdr:spPr bwMode="auto">
        <a:xfrm>
          <a:off x="7459402" y="3126122"/>
          <a:ext cx="1081164" cy="155356"/>
        </a:xfrm>
        <a:prstGeom prst="rect">
          <a:avLst/>
        </a:prstGeom>
        <a:no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179388" marR="0" lvl="0" indent="-179388"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Calibri" pitchFamily="34" charset="0"/>
            </a:rPr>
            <a:t>1.7 </a:t>
          </a:r>
          <a:r>
            <a:rPr kumimoji="0" lang="en-US" sz="900" b="0" i="1" u="none" strike="noStrike" cap="none" normalizeH="0" baseline="0">
              <a:ln>
                <a:noFill/>
              </a:ln>
              <a:solidFill>
                <a:srgbClr val="000000"/>
              </a:solidFill>
              <a:effectLst/>
              <a:latin typeface="Calibri" pitchFamily="34" charset="0"/>
              <a:cs typeface="Calibri" pitchFamily="34" charset="0"/>
            </a:rPr>
            <a:t>Supply Chain</a:t>
          </a:r>
          <a:endParaRPr kumimoji="0" lang="en-US" sz="900" b="0" i="1"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8</xdr:col>
      <xdr:colOff>427391</xdr:colOff>
      <xdr:row>34</xdr:row>
      <xdr:rowOff>25458</xdr:rowOff>
    </xdr:from>
    <xdr:to>
      <xdr:col>9</xdr:col>
      <xdr:colOff>471548</xdr:colOff>
      <xdr:row>37</xdr:row>
      <xdr:rowOff>63518</xdr:rowOff>
    </xdr:to>
    <xdr:sp macro="" textlink="">
      <xdr:nvSpPr>
        <xdr:cNvPr id="49" name="Rectangle 48"/>
        <xdr:cNvSpPr>
          <a:spLocks noChangeArrowheads="1"/>
        </xdr:cNvSpPr>
      </xdr:nvSpPr>
      <xdr:spPr bwMode="auto">
        <a:xfrm>
          <a:off x="5053434" y="6089032"/>
          <a:ext cx="719688" cy="573082"/>
        </a:xfrm>
        <a:prstGeom prst="rect">
          <a:avLst/>
        </a:prstGeom>
        <a:no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Calibri" pitchFamily="34" charset="0"/>
            </a:rPr>
            <a:t>2.8</a:t>
          </a:r>
        </a:p>
        <a:p>
          <a:pPr marL="0" marR="0" lvl="0" indent="0" defTabSz="914400" rtl="0" eaLnBrk="1" fontAlgn="base" latinLnBrk="0" hangingPunct="1">
            <a:lnSpc>
              <a:spcPct val="100000"/>
            </a:lnSpc>
            <a:spcBef>
              <a:spcPct val="0"/>
            </a:spcBef>
            <a:spcAft>
              <a:spcPct val="0"/>
            </a:spcAft>
            <a:buClrTx/>
            <a:buSzTx/>
            <a:buFontTx/>
            <a:buNone/>
            <a:tabLst/>
          </a:pPr>
          <a:r>
            <a:rPr lang="en-US" sz="900" i="1">
              <a:solidFill>
                <a:srgbClr val="000000"/>
              </a:solidFill>
              <a:latin typeface="Calibri" pitchFamily="34" charset="0"/>
              <a:cs typeface="Calibri" pitchFamily="34" charset="0"/>
            </a:rPr>
            <a:t>Supplier Standards/ Practices</a:t>
          </a:r>
          <a:endParaRPr kumimoji="0" lang="en-US" sz="900" b="0" i="1"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7</xdr:col>
      <xdr:colOff>209567</xdr:colOff>
      <xdr:row>33</xdr:row>
      <xdr:rowOff>132984</xdr:rowOff>
    </xdr:from>
    <xdr:to>
      <xdr:col>8</xdr:col>
      <xdr:colOff>140096</xdr:colOff>
      <xdr:row>36</xdr:row>
      <xdr:rowOff>33466</xdr:rowOff>
    </xdr:to>
    <xdr:sp macro="" textlink="">
      <xdr:nvSpPr>
        <xdr:cNvPr id="50" name="Rectangle 49"/>
        <xdr:cNvSpPr>
          <a:spLocks noChangeArrowheads="1"/>
        </xdr:cNvSpPr>
      </xdr:nvSpPr>
      <xdr:spPr bwMode="auto">
        <a:xfrm>
          <a:off x="4156336" y="5935907"/>
          <a:ext cx="604606" cy="428021"/>
        </a:xfrm>
        <a:prstGeom prst="rect">
          <a:avLst/>
        </a:prstGeom>
        <a:no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r"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Calibri" pitchFamily="34" charset="0"/>
            </a:rPr>
            <a:t>2.9 </a:t>
          </a:r>
          <a:r>
            <a:rPr kumimoji="0" lang="en-US" sz="900" b="0" i="1" u="none" strike="noStrike" cap="none" normalizeH="0" baseline="0">
              <a:ln>
                <a:noFill/>
              </a:ln>
              <a:solidFill>
                <a:srgbClr val="000000"/>
              </a:solidFill>
              <a:effectLst/>
              <a:latin typeface="Calibri" pitchFamily="34" charset="0"/>
              <a:cs typeface="Calibri" pitchFamily="34" charset="0"/>
            </a:rPr>
            <a:t>Business Planning</a:t>
          </a:r>
          <a:endParaRPr kumimoji="0" lang="en-US" sz="1000" b="0" i="1"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5</xdr:col>
      <xdr:colOff>410931</xdr:colOff>
      <xdr:row>32</xdr:row>
      <xdr:rowOff>135651</xdr:rowOff>
    </xdr:from>
    <xdr:to>
      <xdr:col>7</xdr:col>
      <xdr:colOff>162842</xdr:colOff>
      <xdr:row>34</xdr:row>
      <xdr:rowOff>89678</xdr:rowOff>
    </xdr:to>
    <xdr:sp macro="" textlink="">
      <xdr:nvSpPr>
        <xdr:cNvPr id="51" name="Rectangle 50"/>
        <xdr:cNvSpPr>
          <a:spLocks noChangeArrowheads="1"/>
        </xdr:cNvSpPr>
      </xdr:nvSpPr>
      <xdr:spPr bwMode="auto">
        <a:xfrm>
          <a:off x="3010378" y="5842545"/>
          <a:ext cx="1102975" cy="310707"/>
        </a:xfrm>
        <a:prstGeom prst="rect">
          <a:avLst/>
        </a:prstGeom>
        <a:no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r"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Calibri" pitchFamily="34" charset="0"/>
            </a:rPr>
            <a:t>2.10</a:t>
          </a:r>
        </a:p>
        <a:p>
          <a:pPr marL="0" marR="0" lvl="0" indent="0" algn="r"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Calibri" pitchFamily="34" charset="0"/>
            </a:rPr>
            <a:t> </a:t>
          </a:r>
          <a:r>
            <a:rPr kumimoji="0" lang="en-US" sz="900" b="0" i="1" u="none" strike="noStrike" cap="none" normalizeH="0" baseline="0">
              <a:ln>
                <a:noFill/>
              </a:ln>
              <a:solidFill>
                <a:srgbClr val="000000"/>
              </a:solidFill>
              <a:effectLst/>
              <a:latin typeface="Calibri" pitchFamily="34" charset="0"/>
              <a:cs typeface="Calibri" pitchFamily="34" charset="0"/>
            </a:rPr>
            <a:t>Product Design</a:t>
          </a:r>
          <a:endParaRPr kumimoji="0" lang="en-US" sz="1000" b="0" i="1"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4</xdr:col>
      <xdr:colOff>156056</xdr:colOff>
      <xdr:row>28</xdr:row>
      <xdr:rowOff>109299</xdr:rowOff>
    </xdr:from>
    <xdr:to>
      <xdr:col>5</xdr:col>
      <xdr:colOff>646996</xdr:colOff>
      <xdr:row>29</xdr:row>
      <xdr:rowOff>86314</xdr:rowOff>
    </xdr:to>
    <xdr:sp macro="" textlink="">
      <xdr:nvSpPr>
        <xdr:cNvPr id="52" name="Rectangle 51"/>
        <xdr:cNvSpPr>
          <a:spLocks noChangeArrowheads="1"/>
        </xdr:cNvSpPr>
      </xdr:nvSpPr>
      <xdr:spPr bwMode="auto">
        <a:xfrm>
          <a:off x="2079971" y="5102831"/>
          <a:ext cx="1166472" cy="155355"/>
        </a:xfrm>
        <a:prstGeom prst="rect">
          <a:avLst/>
        </a:prstGeom>
        <a:no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r"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Calibri" pitchFamily="34" charset="0"/>
            </a:rPr>
            <a:t>3.1 </a:t>
          </a:r>
          <a:r>
            <a:rPr kumimoji="0" lang="en-US" sz="900" b="0" i="1" u="none" strike="noStrike" cap="none" normalizeH="0" baseline="0">
              <a:ln>
                <a:noFill/>
              </a:ln>
              <a:solidFill>
                <a:srgbClr val="000000"/>
              </a:solidFill>
              <a:effectLst/>
              <a:latin typeface="Calibri" pitchFamily="34" charset="0"/>
              <a:cs typeface="Calibri" pitchFamily="34" charset="0"/>
            </a:rPr>
            <a:t>Local Communities</a:t>
          </a:r>
          <a:endParaRPr kumimoji="0" lang="en-US" sz="1000" b="0" i="1"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4</xdr:col>
      <xdr:colOff>311693</xdr:colOff>
      <xdr:row>26</xdr:row>
      <xdr:rowOff>17670</xdr:rowOff>
    </xdr:from>
    <xdr:to>
      <xdr:col>5</xdr:col>
      <xdr:colOff>393111</xdr:colOff>
      <xdr:row>26</xdr:row>
      <xdr:rowOff>170456</xdr:rowOff>
    </xdr:to>
    <xdr:sp macro="" textlink="">
      <xdr:nvSpPr>
        <xdr:cNvPr id="53" name="Rectangle 52"/>
        <xdr:cNvSpPr>
          <a:spLocks noChangeArrowheads="1"/>
        </xdr:cNvSpPr>
      </xdr:nvSpPr>
      <xdr:spPr bwMode="auto">
        <a:xfrm>
          <a:off x="2235608" y="4654521"/>
          <a:ext cx="756950" cy="152786"/>
        </a:xfrm>
        <a:prstGeom prst="rect">
          <a:avLst/>
        </a:prstGeom>
        <a:no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r"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Calibri" pitchFamily="34" charset="0"/>
            </a:rPr>
            <a:t>3.2 </a:t>
          </a:r>
          <a:r>
            <a:rPr kumimoji="0" lang="en-US" sz="900" b="0" i="1" u="none" strike="noStrike" cap="none" normalizeH="0" baseline="0">
              <a:ln>
                <a:noFill/>
              </a:ln>
              <a:solidFill>
                <a:srgbClr val="000000"/>
              </a:solidFill>
              <a:effectLst/>
              <a:latin typeface="Calibri" pitchFamily="34" charset="0"/>
              <a:cs typeface="Calibri" pitchFamily="34" charset="0"/>
            </a:rPr>
            <a:t>Employees</a:t>
          </a:r>
          <a:endParaRPr kumimoji="0" lang="en-US" sz="1000" b="0" i="1"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4</xdr:col>
      <xdr:colOff>226308</xdr:colOff>
      <xdr:row>23</xdr:row>
      <xdr:rowOff>72763</xdr:rowOff>
    </xdr:from>
    <xdr:to>
      <xdr:col>5</xdr:col>
      <xdr:colOff>228500</xdr:colOff>
      <xdr:row>24</xdr:row>
      <xdr:rowOff>47209</xdr:rowOff>
    </xdr:to>
    <xdr:sp macro="" textlink="">
      <xdr:nvSpPr>
        <xdr:cNvPr id="54" name="Rectangle 53"/>
        <xdr:cNvSpPr>
          <a:spLocks noChangeArrowheads="1"/>
        </xdr:cNvSpPr>
      </xdr:nvSpPr>
      <xdr:spPr bwMode="auto">
        <a:xfrm>
          <a:off x="2150223" y="4174593"/>
          <a:ext cx="677724" cy="152786"/>
        </a:xfrm>
        <a:prstGeom prst="rect">
          <a:avLst/>
        </a:prstGeom>
        <a:no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r"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Calibri" pitchFamily="34" charset="0"/>
            </a:rPr>
            <a:t>3.3 </a:t>
          </a:r>
          <a:r>
            <a:rPr kumimoji="0" lang="en-US" sz="900" b="0" i="1" u="none" strike="noStrike" cap="none" normalizeH="0" baseline="0">
              <a:ln>
                <a:noFill/>
              </a:ln>
              <a:solidFill>
                <a:srgbClr val="000000"/>
              </a:solidFill>
              <a:effectLst/>
              <a:latin typeface="Calibri" pitchFamily="34" charset="0"/>
              <a:cs typeface="Calibri" pitchFamily="34" charset="0"/>
            </a:rPr>
            <a:t>Suppliers</a:t>
          </a:r>
          <a:endParaRPr kumimoji="0" lang="en-US" sz="1000" b="0" i="1"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2</xdr:col>
      <xdr:colOff>278961</xdr:colOff>
      <xdr:row>20</xdr:row>
      <xdr:rowOff>9512</xdr:rowOff>
    </xdr:from>
    <xdr:to>
      <xdr:col>5</xdr:col>
      <xdr:colOff>146367</xdr:colOff>
      <xdr:row>21</xdr:row>
      <xdr:rowOff>124106</xdr:rowOff>
    </xdr:to>
    <xdr:sp macro="" textlink="">
      <xdr:nvSpPr>
        <xdr:cNvPr id="55" name="Rectangle 54"/>
        <xdr:cNvSpPr>
          <a:spLocks noChangeArrowheads="1"/>
        </xdr:cNvSpPr>
      </xdr:nvSpPr>
      <xdr:spPr bwMode="auto">
        <a:xfrm>
          <a:off x="1030152" y="3576321"/>
          <a:ext cx="1715662" cy="292934"/>
        </a:xfrm>
        <a:prstGeom prst="rect">
          <a:avLst/>
        </a:prstGeom>
        <a:no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r"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Calibri" pitchFamily="34" charset="0"/>
            </a:rPr>
            <a:t>3.4 </a:t>
          </a:r>
          <a:r>
            <a:rPr kumimoji="0" lang="en-US" sz="900" b="0" i="1" u="none" strike="noStrike" cap="none" normalizeH="0" baseline="0">
              <a:ln>
                <a:noFill/>
              </a:ln>
              <a:solidFill>
                <a:srgbClr val="000000"/>
              </a:solidFill>
              <a:effectLst/>
              <a:latin typeface="Calibri" pitchFamily="34" charset="0"/>
              <a:cs typeface="Calibri" pitchFamily="34" charset="0"/>
            </a:rPr>
            <a:t>Governments&amp; Regulators</a:t>
          </a:r>
          <a:endParaRPr kumimoji="0" lang="en-US" sz="1000" b="0" i="1"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2</xdr:col>
      <xdr:colOff>32360</xdr:colOff>
      <xdr:row>17</xdr:row>
      <xdr:rowOff>85530</xdr:rowOff>
    </xdr:from>
    <xdr:to>
      <xdr:col>5</xdr:col>
      <xdr:colOff>213854</xdr:colOff>
      <xdr:row>18</xdr:row>
      <xdr:rowOff>103424</xdr:rowOff>
    </xdr:to>
    <xdr:sp macro="" textlink="">
      <xdr:nvSpPr>
        <xdr:cNvPr id="56" name="Rectangle 55"/>
        <xdr:cNvSpPr>
          <a:spLocks noChangeArrowheads="1"/>
        </xdr:cNvSpPr>
      </xdr:nvSpPr>
      <xdr:spPr bwMode="auto">
        <a:xfrm>
          <a:off x="783551" y="3117317"/>
          <a:ext cx="2029750" cy="196235"/>
        </a:xfrm>
        <a:prstGeom prst="rect">
          <a:avLst/>
        </a:prstGeom>
        <a:no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r" defTabSz="914400" rtl="0" eaLnBrk="1" fontAlgn="base" latinLnBrk="0" hangingPunct="1">
            <a:lnSpc>
              <a:spcPct val="100000"/>
            </a:lnSpc>
            <a:spcBef>
              <a:spcPct val="0"/>
            </a:spcBef>
            <a:spcAft>
              <a:spcPct val="0"/>
            </a:spcAft>
            <a:buClrTx/>
            <a:buSzTx/>
            <a:buFontTx/>
            <a:buNone/>
            <a:tabLst/>
          </a:pPr>
          <a:r>
            <a:rPr kumimoji="0" lang="en-US" sz="1000" i="0" u="none" strike="noStrike" cap="none" normalizeH="0" baseline="0">
              <a:ln>
                <a:noFill/>
              </a:ln>
              <a:solidFill>
                <a:srgbClr val="000000"/>
              </a:solidFill>
              <a:effectLst/>
              <a:latin typeface="Calibri" pitchFamily="34" charset="0"/>
              <a:cs typeface="Calibri" pitchFamily="34" charset="0"/>
            </a:rPr>
            <a:t>3.5 </a:t>
          </a:r>
          <a:r>
            <a:rPr kumimoji="0" lang="en-US" sz="900" i="1" u="none" strike="noStrike" cap="none" normalizeH="0" baseline="0">
              <a:ln>
                <a:noFill/>
              </a:ln>
              <a:solidFill>
                <a:srgbClr val="000000"/>
              </a:solidFill>
              <a:effectLst/>
              <a:latin typeface="Calibri" pitchFamily="34" charset="0"/>
              <a:cs typeface="Calibri" pitchFamily="34" charset="0"/>
            </a:rPr>
            <a:t>NGOs &amp; Community Groups</a:t>
          </a:r>
          <a:endParaRPr kumimoji="0" lang="en-US" sz="1000" i="1"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3</xdr:col>
      <xdr:colOff>632064</xdr:colOff>
      <xdr:row>14</xdr:row>
      <xdr:rowOff>150208</xdr:rowOff>
    </xdr:from>
    <xdr:to>
      <xdr:col>5</xdr:col>
      <xdr:colOff>365587</xdr:colOff>
      <xdr:row>15</xdr:row>
      <xdr:rowOff>127224</xdr:rowOff>
    </xdr:to>
    <xdr:sp macro="" textlink="">
      <xdr:nvSpPr>
        <xdr:cNvPr id="57" name="Rectangle 56"/>
        <xdr:cNvSpPr>
          <a:spLocks noChangeArrowheads="1"/>
        </xdr:cNvSpPr>
      </xdr:nvSpPr>
      <xdr:spPr bwMode="auto">
        <a:xfrm>
          <a:off x="1880447" y="2646974"/>
          <a:ext cx="1084587" cy="155356"/>
        </a:xfrm>
        <a:prstGeom prst="rect">
          <a:avLst/>
        </a:prstGeom>
        <a:no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r" defTabSz="914400" rtl="0" eaLnBrk="1" fontAlgn="base" latinLnBrk="0" hangingPunct="1">
            <a:lnSpc>
              <a:spcPct val="100000"/>
            </a:lnSpc>
            <a:spcBef>
              <a:spcPct val="0"/>
            </a:spcBef>
            <a:spcAft>
              <a:spcPct val="0"/>
            </a:spcAft>
            <a:buClrTx/>
            <a:buSzTx/>
            <a:buFontTx/>
            <a:buNone/>
            <a:tabLst/>
          </a:pPr>
          <a:r>
            <a:rPr kumimoji="0" lang="en-US" sz="1000" i="0" u="none" strike="noStrike" cap="none" normalizeH="0" baseline="0">
              <a:ln>
                <a:noFill/>
              </a:ln>
              <a:solidFill>
                <a:srgbClr val="000000"/>
              </a:solidFill>
              <a:effectLst/>
              <a:latin typeface="Calibri" pitchFamily="34" charset="0"/>
              <a:cs typeface="Calibri" pitchFamily="34" charset="0"/>
            </a:rPr>
            <a:t>3.6  </a:t>
          </a:r>
          <a:r>
            <a:rPr kumimoji="0" lang="en-US" sz="900" i="1" u="none" strike="noStrike" cap="none" normalizeH="0" baseline="0">
              <a:ln>
                <a:noFill/>
              </a:ln>
              <a:solidFill>
                <a:srgbClr val="000000"/>
              </a:solidFill>
              <a:effectLst/>
              <a:latin typeface="Calibri" pitchFamily="34" charset="0"/>
              <a:cs typeface="Calibri" pitchFamily="34" charset="0"/>
            </a:rPr>
            <a:t>Other Industries</a:t>
          </a:r>
          <a:endParaRPr kumimoji="0" lang="en-US" sz="1000" i="1"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4</xdr:col>
      <xdr:colOff>560961</xdr:colOff>
      <xdr:row>12</xdr:row>
      <xdr:rowOff>82426</xdr:rowOff>
    </xdr:from>
    <xdr:to>
      <xdr:col>5</xdr:col>
      <xdr:colOff>646253</xdr:colOff>
      <xdr:row>13</xdr:row>
      <xdr:rowOff>56872</xdr:rowOff>
    </xdr:to>
    <xdr:sp macro="" textlink="">
      <xdr:nvSpPr>
        <xdr:cNvPr id="58" name="Rectangle 57"/>
        <xdr:cNvSpPr>
          <a:spLocks noChangeArrowheads="1"/>
        </xdr:cNvSpPr>
      </xdr:nvSpPr>
      <xdr:spPr bwMode="auto">
        <a:xfrm>
          <a:off x="2484876" y="2222511"/>
          <a:ext cx="760824" cy="152787"/>
        </a:xfrm>
        <a:prstGeom prst="rect">
          <a:avLst/>
        </a:prstGeom>
        <a:no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r"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Calibri" pitchFamily="34" charset="0"/>
            </a:rPr>
            <a:t>3.7 </a:t>
          </a:r>
          <a:r>
            <a:rPr kumimoji="0" lang="en-US" sz="900" b="0" i="1" u="none" strike="noStrike" cap="none" normalizeH="0" baseline="0">
              <a:ln>
                <a:noFill/>
              </a:ln>
              <a:solidFill>
                <a:srgbClr val="000000"/>
              </a:solidFill>
              <a:effectLst/>
              <a:latin typeface="Calibri" pitchFamily="34" charset="0"/>
              <a:cs typeface="Calibri" pitchFamily="34" charset="0"/>
            </a:rPr>
            <a:t>Customers</a:t>
          </a:r>
          <a:endParaRPr kumimoji="0" lang="en-US" sz="1000" b="0" i="1"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6</xdr:col>
      <xdr:colOff>315238</xdr:colOff>
      <xdr:row>7</xdr:row>
      <xdr:rowOff>22193</xdr:rowOff>
    </xdr:from>
    <xdr:to>
      <xdr:col>8</xdr:col>
      <xdr:colOff>20122</xdr:colOff>
      <xdr:row>7</xdr:row>
      <xdr:rowOff>175054</xdr:rowOff>
    </xdr:to>
    <xdr:sp macro="" textlink="">
      <xdr:nvSpPr>
        <xdr:cNvPr id="59" name="Rectangle 58"/>
        <xdr:cNvSpPr>
          <a:spLocks noChangeArrowheads="1"/>
        </xdr:cNvSpPr>
      </xdr:nvSpPr>
      <xdr:spPr bwMode="auto">
        <a:xfrm>
          <a:off x="3587930" y="1253116"/>
          <a:ext cx="1053038" cy="152861"/>
        </a:xfrm>
        <a:prstGeom prst="rect">
          <a:avLst/>
        </a:prstGeom>
        <a:no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r" defTabSz="914400" rtl="0" eaLnBrk="1" fontAlgn="base" latinLnBrk="0" hangingPunct="1">
            <a:lnSpc>
              <a:spcPct val="100000"/>
            </a:lnSpc>
            <a:spcBef>
              <a:spcPct val="0"/>
            </a:spcBef>
            <a:spcAft>
              <a:spcPct val="0"/>
            </a:spcAft>
            <a:buClrTx/>
            <a:buSzTx/>
            <a:buFontTx/>
            <a:buNone/>
            <a:tabLst/>
          </a:pPr>
          <a:r>
            <a:rPr kumimoji="0" lang="en-US" sz="1000" i="0" u="none" strike="noStrike" cap="none" normalizeH="0" baseline="0">
              <a:ln>
                <a:noFill/>
              </a:ln>
              <a:solidFill>
                <a:srgbClr val="000000"/>
              </a:solidFill>
              <a:effectLst/>
              <a:latin typeface="Calibri" pitchFamily="34" charset="0"/>
              <a:cs typeface="Calibri" pitchFamily="34" charset="0"/>
            </a:rPr>
            <a:t>4.3 </a:t>
          </a:r>
          <a:r>
            <a:rPr kumimoji="0" lang="en-US" sz="900" i="1" u="none" strike="noStrike" cap="none" normalizeH="0" baseline="0">
              <a:ln>
                <a:noFill/>
              </a:ln>
              <a:solidFill>
                <a:srgbClr val="000000"/>
              </a:solidFill>
              <a:effectLst/>
              <a:latin typeface="Calibri" pitchFamily="34" charset="0"/>
              <a:cs typeface="Calibri" pitchFamily="34" charset="0"/>
            </a:rPr>
            <a:t>Audit/Assurance</a:t>
          </a:r>
          <a:endParaRPr kumimoji="0" lang="en-US" sz="1000" i="0"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3</xdr:col>
      <xdr:colOff>415286</xdr:colOff>
      <xdr:row>10</xdr:row>
      <xdr:rowOff>33110</xdr:rowOff>
    </xdr:from>
    <xdr:to>
      <xdr:col>6</xdr:col>
      <xdr:colOff>377592</xdr:colOff>
      <xdr:row>11</xdr:row>
      <xdr:rowOff>15519</xdr:rowOff>
    </xdr:to>
    <xdr:sp macro="" textlink="">
      <xdr:nvSpPr>
        <xdr:cNvPr id="60" name="Rectangle 59"/>
        <xdr:cNvSpPr>
          <a:spLocks noChangeArrowheads="1"/>
        </xdr:cNvSpPr>
      </xdr:nvSpPr>
      <xdr:spPr bwMode="auto">
        <a:xfrm>
          <a:off x="1665748" y="1791572"/>
          <a:ext cx="1984536" cy="158255"/>
        </a:xfrm>
        <a:prstGeom prst="rect">
          <a:avLst/>
        </a:prstGeom>
        <a:solidFill>
          <a:schemeClr val="bg1"/>
        </a:solid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r"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Calibri" pitchFamily="34" charset="0"/>
            </a:rPr>
            <a:t>4.1 </a:t>
          </a:r>
          <a:r>
            <a:rPr kumimoji="0" lang="en-US" sz="900" b="0" i="1" u="none" strike="noStrike" cap="none" normalizeH="0" baseline="0">
              <a:ln>
                <a:noFill/>
              </a:ln>
              <a:solidFill>
                <a:srgbClr val="000000"/>
              </a:solidFill>
              <a:effectLst/>
              <a:latin typeface="Calibri" pitchFamily="34" charset="0"/>
              <a:cs typeface="Calibri" pitchFamily="34" charset="0"/>
            </a:rPr>
            <a:t>Water Related Information</a:t>
          </a:r>
          <a:endParaRPr kumimoji="0" lang="en-US" sz="1000" b="0" i="0"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5</xdr:col>
      <xdr:colOff>484304</xdr:colOff>
      <xdr:row>8</xdr:row>
      <xdr:rowOff>69665</xdr:rowOff>
    </xdr:from>
    <xdr:to>
      <xdr:col>7</xdr:col>
      <xdr:colOff>132463</xdr:colOff>
      <xdr:row>9</xdr:row>
      <xdr:rowOff>77946</xdr:rowOff>
    </xdr:to>
    <xdr:sp macro="" textlink="">
      <xdr:nvSpPr>
        <xdr:cNvPr id="61" name="Rectangle 60"/>
        <xdr:cNvSpPr>
          <a:spLocks noChangeArrowheads="1"/>
        </xdr:cNvSpPr>
      </xdr:nvSpPr>
      <xdr:spPr bwMode="auto">
        <a:xfrm>
          <a:off x="3083751" y="1496388"/>
          <a:ext cx="999223" cy="186622"/>
        </a:xfrm>
        <a:prstGeom prst="rect">
          <a:avLst/>
        </a:prstGeom>
        <a:solidFill>
          <a:schemeClr val="bg1"/>
        </a:solid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r"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Calibri" pitchFamily="34" charset="0"/>
            </a:rPr>
            <a:t>4.2</a:t>
          </a:r>
          <a:r>
            <a:rPr kumimoji="0" lang="en-US" sz="900" b="0" i="1" u="none" strike="noStrike" cap="none" normalizeH="0" baseline="0">
              <a:ln>
                <a:noFill/>
              </a:ln>
              <a:solidFill>
                <a:srgbClr val="000000"/>
              </a:solidFill>
              <a:effectLst/>
              <a:latin typeface="Calibri" pitchFamily="34" charset="0"/>
              <a:cs typeface="Calibri" pitchFamily="34" charset="0"/>
            </a:rPr>
            <a:t> Financial Filings</a:t>
          </a:r>
          <a:endParaRPr kumimoji="0" lang="en-US" sz="1000" b="0" i="0"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4</xdr:col>
      <xdr:colOff>127699</xdr:colOff>
      <xdr:row>31</xdr:row>
      <xdr:rowOff>10371</xdr:rowOff>
    </xdr:from>
    <xdr:to>
      <xdr:col>6</xdr:col>
      <xdr:colOff>391822</xdr:colOff>
      <xdr:row>32</xdr:row>
      <xdr:rowOff>145916</xdr:rowOff>
    </xdr:to>
    <xdr:sp macro="" textlink="">
      <xdr:nvSpPr>
        <xdr:cNvPr id="62" name="Rectangle 61"/>
        <xdr:cNvSpPr>
          <a:spLocks noChangeArrowheads="1"/>
        </xdr:cNvSpPr>
      </xdr:nvSpPr>
      <xdr:spPr bwMode="auto">
        <a:xfrm>
          <a:off x="2051614" y="5538924"/>
          <a:ext cx="1615187" cy="313886"/>
        </a:xfrm>
        <a:prstGeom prst="rect">
          <a:avLst/>
        </a:prstGeom>
        <a:solidFill>
          <a:schemeClr val="bg1"/>
        </a:solid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r"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Calibri" pitchFamily="34" charset="0"/>
            </a:rPr>
            <a:t>2.11</a:t>
          </a:r>
        </a:p>
        <a:p>
          <a:pPr marL="0" marR="0" lvl="0" indent="0" algn="r" defTabSz="914400" rtl="0" eaLnBrk="1" fontAlgn="base" latinLnBrk="0" hangingPunct="1">
            <a:lnSpc>
              <a:spcPct val="100000"/>
            </a:lnSpc>
            <a:spcBef>
              <a:spcPct val="0"/>
            </a:spcBef>
            <a:spcAft>
              <a:spcPct val="0"/>
            </a:spcAft>
            <a:buClrTx/>
            <a:buSzTx/>
            <a:buFontTx/>
            <a:buNone/>
            <a:tabLst/>
          </a:pPr>
          <a:r>
            <a:rPr lang="en-US" sz="900" i="1">
              <a:solidFill>
                <a:srgbClr val="000000"/>
              </a:solidFill>
              <a:latin typeface="Calibri" pitchFamily="34" charset="0"/>
              <a:cs typeface="Calibri" pitchFamily="34" charset="0"/>
            </a:rPr>
            <a:t>Opportunity Identification</a:t>
          </a:r>
          <a:endParaRPr kumimoji="0" lang="en-US" sz="900" b="0" i="1"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12</xdr:col>
      <xdr:colOff>192670</xdr:colOff>
      <xdr:row>20</xdr:row>
      <xdr:rowOff>84513</xdr:rowOff>
    </xdr:from>
    <xdr:to>
      <xdr:col>13</xdr:col>
      <xdr:colOff>555724</xdr:colOff>
      <xdr:row>21</xdr:row>
      <xdr:rowOff>58959</xdr:rowOff>
    </xdr:to>
    <xdr:sp macro="" textlink="">
      <xdr:nvSpPr>
        <xdr:cNvPr id="63" name="Rectangle 62"/>
        <xdr:cNvSpPr>
          <a:spLocks noChangeArrowheads="1"/>
        </xdr:cNvSpPr>
      </xdr:nvSpPr>
      <xdr:spPr bwMode="auto">
        <a:xfrm>
          <a:off x="7520840" y="3651322"/>
          <a:ext cx="1038586" cy="152786"/>
        </a:xfrm>
        <a:prstGeom prst="rect">
          <a:avLst/>
        </a:prstGeom>
        <a:no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buFontTx/>
            <a:buNone/>
            <a:tabLst/>
          </a:pPr>
          <a:r>
            <a:rPr kumimoji="0" lang="en-US" sz="1000" i="0" u="none" strike="noStrike" cap="none" normalizeH="0" baseline="0">
              <a:ln>
                <a:noFill/>
              </a:ln>
              <a:solidFill>
                <a:srgbClr val="000000"/>
              </a:solidFill>
              <a:effectLst/>
              <a:latin typeface="Calibri" pitchFamily="34" charset="0"/>
              <a:cs typeface="Calibri" pitchFamily="34" charset="0"/>
            </a:rPr>
            <a:t>2.1 </a:t>
          </a:r>
          <a:r>
            <a:rPr kumimoji="0" lang="en-US" sz="900" i="1" u="none" strike="noStrike" cap="none" normalizeH="0" baseline="0">
              <a:ln>
                <a:noFill/>
              </a:ln>
              <a:solidFill>
                <a:srgbClr val="000000"/>
              </a:solidFill>
              <a:effectLst/>
              <a:latin typeface="Calibri" pitchFamily="34" charset="0"/>
              <a:cs typeface="Calibri" pitchFamily="34" charset="0"/>
            </a:rPr>
            <a:t>Board Oversight</a:t>
          </a:r>
          <a:endParaRPr kumimoji="0" lang="en-US" sz="1000" i="1"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12</xdr:col>
      <xdr:colOff>162510</xdr:colOff>
      <xdr:row>23</xdr:row>
      <xdr:rowOff>64272</xdr:rowOff>
    </xdr:from>
    <xdr:to>
      <xdr:col>14</xdr:col>
      <xdr:colOff>62713</xdr:colOff>
      <xdr:row>24</xdr:row>
      <xdr:rowOff>41287</xdr:rowOff>
    </xdr:to>
    <xdr:sp macro="" textlink="">
      <xdr:nvSpPr>
        <xdr:cNvPr id="64" name="Rectangle 63"/>
        <xdr:cNvSpPr>
          <a:spLocks noChangeArrowheads="1"/>
        </xdr:cNvSpPr>
      </xdr:nvSpPr>
      <xdr:spPr bwMode="auto">
        <a:xfrm>
          <a:off x="7490680" y="4166102"/>
          <a:ext cx="1251267" cy="155355"/>
        </a:xfrm>
        <a:prstGeom prst="rect">
          <a:avLst/>
        </a:prstGeom>
        <a:no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Calibri" pitchFamily="34" charset="0"/>
            </a:rPr>
            <a:t>2.2 </a:t>
          </a:r>
          <a:r>
            <a:rPr kumimoji="0" lang="en-US" sz="900" b="0" i="1" u="none" strike="noStrike" cap="none" normalizeH="0" baseline="0">
              <a:ln>
                <a:noFill/>
              </a:ln>
              <a:solidFill>
                <a:srgbClr val="000000"/>
              </a:solidFill>
              <a:effectLst/>
              <a:latin typeface="Calibri" pitchFamily="34" charset="0"/>
              <a:cs typeface="Calibri" pitchFamily="34" charset="0"/>
            </a:rPr>
            <a:t>Senior Management</a:t>
          </a:r>
          <a:endParaRPr kumimoji="0" lang="en-US" sz="1000" b="0" i="1"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11</xdr:col>
      <xdr:colOff>665626</xdr:colOff>
      <xdr:row>26</xdr:row>
      <xdr:rowOff>27287</xdr:rowOff>
    </xdr:from>
    <xdr:to>
      <xdr:col>15</xdr:col>
      <xdr:colOff>437793</xdr:colOff>
      <xdr:row>27</xdr:row>
      <xdr:rowOff>4302</xdr:rowOff>
    </xdr:to>
    <xdr:sp macro="" textlink="">
      <xdr:nvSpPr>
        <xdr:cNvPr id="65" name="Rectangle 64"/>
        <xdr:cNvSpPr>
          <a:spLocks noChangeArrowheads="1"/>
        </xdr:cNvSpPr>
      </xdr:nvSpPr>
      <xdr:spPr bwMode="auto">
        <a:xfrm>
          <a:off x="7318264" y="4664138"/>
          <a:ext cx="2474295" cy="155355"/>
        </a:xfrm>
        <a:prstGeom prst="rect">
          <a:avLst/>
        </a:prstGeom>
        <a:no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buFontTx/>
            <a:buNone/>
            <a:tabLst/>
          </a:pPr>
          <a:r>
            <a:rPr kumimoji="0" lang="en-US" sz="1000" i="0" u="none" strike="noStrike" cap="none" normalizeH="0" baseline="0">
              <a:ln>
                <a:noFill/>
              </a:ln>
              <a:solidFill>
                <a:srgbClr val="000000"/>
              </a:solidFill>
              <a:effectLst/>
              <a:latin typeface="Calibri" pitchFamily="34" charset="0"/>
              <a:cs typeface="Calibri" pitchFamily="34" charset="0"/>
            </a:rPr>
            <a:t>2.3 </a:t>
          </a:r>
          <a:r>
            <a:rPr kumimoji="0" lang="en-US" sz="900" i="1" u="none" strike="noStrike" cap="none" normalizeH="0" baseline="0">
              <a:ln>
                <a:noFill/>
              </a:ln>
              <a:solidFill>
                <a:srgbClr val="000000"/>
              </a:solidFill>
              <a:effectLst/>
              <a:latin typeface="Calibri" pitchFamily="34" charset="0"/>
              <a:cs typeface="Calibri" pitchFamily="34" charset="0"/>
            </a:rPr>
            <a:t>Public Policy/Lobbying Positions </a:t>
          </a:r>
          <a:endParaRPr kumimoji="0" lang="en-US" sz="1000" i="1"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11</xdr:col>
      <xdr:colOff>377074</xdr:colOff>
      <xdr:row>28</xdr:row>
      <xdr:rowOff>129677</xdr:rowOff>
    </xdr:from>
    <xdr:to>
      <xdr:col>15</xdr:col>
      <xdr:colOff>459903</xdr:colOff>
      <xdr:row>29</xdr:row>
      <xdr:rowOff>104198</xdr:rowOff>
    </xdr:to>
    <xdr:sp macro="" textlink="">
      <xdr:nvSpPr>
        <xdr:cNvPr id="66" name="Rectangle 65"/>
        <xdr:cNvSpPr>
          <a:spLocks noChangeArrowheads="1"/>
        </xdr:cNvSpPr>
      </xdr:nvSpPr>
      <xdr:spPr bwMode="auto">
        <a:xfrm>
          <a:off x="7029712" y="5123209"/>
          <a:ext cx="2784957" cy="152861"/>
        </a:xfrm>
        <a:prstGeom prst="rect">
          <a:avLst/>
        </a:prstGeom>
        <a:solidFill>
          <a:schemeClr val="bg1"/>
        </a:solid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177800" marR="0" lvl="0" indent="-177800"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Calibri" pitchFamily="34" charset="0"/>
            </a:rPr>
            <a:t>2.4</a:t>
          </a:r>
          <a:r>
            <a:rPr kumimoji="0" lang="en-US" sz="1000" b="0" i="0" u="none" strike="noStrike" cap="none" normalizeH="0">
              <a:ln>
                <a:noFill/>
              </a:ln>
              <a:solidFill>
                <a:srgbClr val="000000"/>
              </a:solidFill>
              <a:effectLst/>
              <a:latin typeface="Calibri" pitchFamily="34" charset="0"/>
              <a:cs typeface="Calibri" pitchFamily="34" charset="0"/>
            </a:rPr>
            <a:t> </a:t>
          </a:r>
          <a:r>
            <a:rPr kumimoji="0" lang="en-US" sz="900" b="0" i="1" u="none" strike="noStrike" cap="none" normalizeH="0">
              <a:ln>
                <a:noFill/>
              </a:ln>
              <a:solidFill>
                <a:srgbClr val="000000"/>
              </a:solidFill>
              <a:effectLst/>
              <a:latin typeface="Calibri" pitchFamily="34" charset="0"/>
              <a:cs typeface="Calibri" pitchFamily="34" charset="0"/>
            </a:rPr>
            <a:t>Public Statement/Policy</a:t>
          </a:r>
          <a:endParaRPr kumimoji="0" lang="en-US" sz="1000" b="0" i="1"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10</xdr:col>
      <xdr:colOff>202405</xdr:colOff>
      <xdr:row>32</xdr:row>
      <xdr:rowOff>105060</xdr:rowOff>
    </xdr:from>
    <xdr:to>
      <xdr:col>13</xdr:col>
      <xdr:colOff>368609</xdr:colOff>
      <xdr:row>33</xdr:row>
      <xdr:rowOff>82075</xdr:rowOff>
    </xdr:to>
    <xdr:sp macro="" textlink="">
      <xdr:nvSpPr>
        <xdr:cNvPr id="67" name="Rectangle 66"/>
        <xdr:cNvSpPr>
          <a:spLocks noChangeArrowheads="1"/>
        </xdr:cNvSpPr>
      </xdr:nvSpPr>
      <xdr:spPr bwMode="auto">
        <a:xfrm>
          <a:off x="6179511" y="5811954"/>
          <a:ext cx="2192800" cy="155355"/>
        </a:xfrm>
        <a:prstGeom prst="rect">
          <a:avLst/>
        </a:prstGeom>
        <a:no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Calibri" pitchFamily="34" charset="0"/>
            </a:rPr>
            <a:t>2.6 </a:t>
          </a:r>
          <a:r>
            <a:rPr kumimoji="0" lang="en-US" sz="900" b="0" i="1" u="none" strike="noStrike" cap="none" normalizeH="0" baseline="0">
              <a:ln>
                <a:noFill/>
              </a:ln>
              <a:solidFill>
                <a:srgbClr val="000000"/>
              </a:solidFill>
              <a:effectLst/>
              <a:latin typeface="Calibri" pitchFamily="34" charset="0"/>
              <a:cs typeface="Calibri" pitchFamily="34" charset="0"/>
            </a:rPr>
            <a:t>Wastewater Standards</a:t>
          </a:r>
          <a:endParaRPr kumimoji="0" lang="en-US" sz="1000" b="0" i="1"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9</xdr:col>
      <xdr:colOff>295047</xdr:colOff>
      <xdr:row>33</xdr:row>
      <xdr:rowOff>153415</xdr:rowOff>
    </xdr:from>
    <xdr:to>
      <xdr:col>12</xdr:col>
      <xdr:colOff>500804</xdr:colOff>
      <xdr:row>34</xdr:row>
      <xdr:rowOff>130430</xdr:rowOff>
    </xdr:to>
    <xdr:sp macro="" textlink="">
      <xdr:nvSpPr>
        <xdr:cNvPr id="68" name="Rectangle 67"/>
        <xdr:cNvSpPr>
          <a:spLocks noChangeArrowheads="1"/>
        </xdr:cNvSpPr>
      </xdr:nvSpPr>
      <xdr:spPr bwMode="auto">
        <a:xfrm>
          <a:off x="5596621" y="6038649"/>
          <a:ext cx="2232353" cy="155355"/>
        </a:xfrm>
        <a:prstGeom prst="rect">
          <a:avLst/>
        </a:prstGeom>
        <a:no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buFontTx/>
            <a:buNone/>
            <a:tabLst/>
          </a:pPr>
          <a:r>
            <a:rPr kumimoji="0" lang="en-US" sz="1000" i="0" u="none" strike="noStrike" cap="none" normalizeH="0" baseline="0">
              <a:ln>
                <a:noFill/>
              </a:ln>
              <a:solidFill>
                <a:srgbClr val="000000"/>
              </a:solidFill>
              <a:effectLst/>
              <a:latin typeface="Calibri" pitchFamily="34" charset="0"/>
              <a:cs typeface="Calibri" pitchFamily="34" charset="0"/>
            </a:rPr>
            <a:t>2.7 </a:t>
          </a:r>
          <a:r>
            <a:rPr kumimoji="0" lang="en-US" sz="900" i="1" u="none" strike="noStrike" cap="none" normalizeH="0" baseline="0">
              <a:ln>
                <a:noFill/>
              </a:ln>
              <a:solidFill>
                <a:srgbClr val="000000"/>
              </a:solidFill>
              <a:effectLst/>
              <a:latin typeface="Calibri" pitchFamily="34" charset="0"/>
              <a:cs typeface="Calibri" pitchFamily="34" charset="0"/>
            </a:rPr>
            <a:t>Watershed</a:t>
          </a:r>
          <a:r>
            <a:rPr kumimoji="0" lang="en-US" sz="900" i="1" u="none" strike="noStrike" cap="none" normalizeH="0">
              <a:ln>
                <a:noFill/>
              </a:ln>
              <a:solidFill>
                <a:srgbClr val="000000"/>
              </a:solidFill>
              <a:effectLst/>
              <a:latin typeface="Calibri" pitchFamily="34" charset="0"/>
              <a:cs typeface="Calibri" pitchFamily="34" charset="0"/>
            </a:rPr>
            <a:t> Risk Plans</a:t>
          </a:r>
          <a:endParaRPr kumimoji="0" lang="en-US" sz="1000" i="1"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11</xdr:col>
      <xdr:colOff>12475</xdr:colOff>
      <xdr:row>30</xdr:row>
      <xdr:rowOff>177604</xdr:rowOff>
    </xdr:from>
    <xdr:to>
      <xdr:col>15</xdr:col>
      <xdr:colOff>285992</xdr:colOff>
      <xdr:row>31</xdr:row>
      <xdr:rowOff>152125</xdr:rowOff>
    </xdr:to>
    <xdr:sp macro="" textlink="">
      <xdr:nvSpPr>
        <xdr:cNvPr id="69" name="Rectangle 68"/>
        <xdr:cNvSpPr>
          <a:spLocks noChangeArrowheads="1"/>
        </xdr:cNvSpPr>
      </xdr:nvSpPr>
      <xdr:spPr bwMode="auto">
        <a:xfrm>
          <a:off x="6665113" y="5527817"/>
          <a:ext cx="2975645" cy="152861"/>
        </a:xfrm>
        <a:prstGeom prst="rect">
          <a:avLst/>
        </a:prstGeom>
        <a:no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Calibri" pitchFamily="34" charset="0"/>
            </a:rPr>
            <a:t>2.5 </a:t>
          </a:r>
          <a:r>
            <a:rPr kumimoji="0" lang="en-US" sz="900" b="0" i="1" u="none" strike="noStrike" cap="none" normalizeH="0" baseline="0">
              <a:ln>
                <a:noFill/>
              </a:ln>
              <a:solidFill>
                <a:srgbClr val="000000"/>
              </a:solidFill>
              <a:effectLst/>
              <a:latin typeface="Calibri" pitchFamily="34" charset="0"/>
              <a:cs typeface="Calibri" pitchFamily="34" charset="0"/>
            </a:rPr>
            <a:t>Goals/Standards for Withdrawals</a:t>
          </a:r>
          <a:endParaRPr kumimoji="0" lang="en-US" sz="900" b="0" i="1"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7</xdr:col>
      <xdr:colOff>432340</xdr:colOff>
      <xdr:row>16</xdr:row>
      <xdr:rowOff>124298</xdr:rowOff>
    </xdr:from>
    <xdr:to>
      <xdr:col>9</xdr:col>
      <xdr:colOff>621490</xdr:colOff>
      <xdr:row>25</xdr:row>
      <xdr:rowOff>59447</xdr:rowOff>
    </xdr:to>
    <xdr:sp macro="" textlink="">
      <xdr:nvSpPr>
        <xdr:cNvPr id="81" name="Oval 80"/>
        <xdr:cNvSpPr/>
      </xdr:nvSpPr>
      <xdr:spPr>
        <a:xfrm>
          <a:off x="4382851" y="2977745"/>
          <a:ext cx="1540213" cy="1540213"/>
        </a:xfrm>
        <a:prstGeom prst="ellipse">
          <a:avLst/>
        </a:prstGeom>
        <a:noFill/>
        <a:ln>
          <a:solidFill>
            <a:srgbClr val="00ADE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6</xdr:col>
      <xdr:colOff>340468</xdr:colOff>
      <xdr:row>12</xdr:row>
      <xdr:rowOff>81064</xdr:rowOff>
    </xdr:from>
    <xdr:to>
      <xdr:col>11</xdr:col>
      <xdr:colOff>27022</xdr:colOff>
      <xdr:row>29</xdr:row>
      <xdr:rowOff>97276</xdr:rowOff>
    </xdr:to>
    <xdr:sp macro="" textlink="">
      <xdr:nvSpPr>
        <xdr:cNvPr id="82" name="Oval 81"/>
        <xdr:cNvSpPr/>
      </xdr:nvSpPr>
      <xdr:spPr>
        <a:xfrm>
          <a:off x="3615447" y="2221149"/>
          <a:ext cx="3064213" cy="3047999"/>
        </a:xfrm>
        <a:prstGeom prst="ellipse">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5</xdr:col>
      <xdr:colOff>254001</xdr:colOff>
      <xdr:row>8</xdr:row>
      <xdr:rowOff>10160</xdr:rowOff>
    </xdr:from>
    <xdr:to>
      <xdr:col>12</xdr:col>
      <xdr:colOff>117232</xdr:colOff>
      <xdr:row>33</xdr:row>
      <xdr:rowOff>167533</xdr:rowOff>
    </xdr:to>
    <xdr:sp macro="" textlink="">
      <xdr:nvSpPr>
        <xdr:cNvPr id="83" name="Oval 82"/>
        <xdr:cNvSpPr/>
      </xdr:nvSpPr>
      <xdr:spPr>
        <a:xfrm>
          <a:off x="2854961" y="1432560"/>
          <a:ext cx="4592711" cy="460237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14</xdr:col>
      <xdr:colOff>51479</xdr:colOff>
      <xdr:row>37</xdr:row>
      <xdr:rowOff>96234</xdr:rowOff>
    </xdr:from>
    <xdr:to>
      <xdr:col>16</xdr:col>
      <xdr:colOff>453952</xdr:colOff>
      <xdr:row>39</xdr:row>
      <xdr:rowOff>18143</xdr:rowOff>
    </xdr:to>
    <xdr:sp macro="" textlink="">
      <xdr:nvSpPr>
        <xdr:cNvPr id="71" name="TextBox 70"/>
        <xdr:cNvSpPr txBox="1"/>
      </xdr:nvSpPr>
      <xdr:spPr>
        <a:xfrm>
          <a:off x="8716787" y="6602542"/>
          <a:ext cx="1750627" cy="273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200" b="1" i="1">
              <a:solidFill>
                <a:sysClr val="windowText" lastClr="000000"/>
              </a:solidFill>
            </a:rPr>
            <a:t>© Ceres, 2012</a:t>
          </a:r>
        </a:p>
      </xdr:txBody>
    </xdr:sp>
    <xdr:clientData/>
  </xdr:twoCellAnchor>
  <xdr:twoCellAnchor>
    <xdr:from>
      <xdr:col>5</xdr:col>
      <xdr:colOff>617325</xdr:colOff>
      <xdr:row>1</xdr:row>
      <xdr:rowOff>49894</xdr:rowOff>
    </xdr:from>
    <xdr:to>
      <xdr:col>11</xdr:col>
      <xdr:colOff>620715</xdr:colOff>
      <xdr:row>3</xdr:row>
      <xdr:rowOff>37469</xdr:rowOff>
    </xdr:to>
    <xdr:sp macro="" textlink="">
      <xdr:nvSpPr>
        <xdr:cNvPr id="72" name="TextBox 71"/>
        <xdr:cNvSpPr txBox="1"/>
      </xdr:nvSpPr>
      <xdr:spPr>
        <a:xfrm>
          <a:off x="3215940" y="225740"/>
          <a:ext cx="4047852" cy="3392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600" b="1">
              <a:solidFill>
                <a:sysClr val="windowText" lastClr="000000"/>
              </a:solidFill>
            </a:rPr>
            <a:t>AQUA</a:t>
          </a:r>
          <a:r>
            <a:rPr lang="en-GB" sz="1600" b="1" baseline="0">
              <a:solidFill>
                <a:sysClr val="windowText" lastClr="000000"/>
              </a:solidFill>
            </a:rPr>
            <a:t> GAUGE PERFORMANCE CHART</a:t>
          </a:r>
          <a:endParaRPr lang="en-GB" sz="1600" b="1">
            <a:solidFill>
              <a:sysClr val="windowText" lastClr="000000"/>
            </a:solidFill>
          </a:endParaRPr>
        </a:p>
      </xdr:txBody>
    </xdr:sp>
    <xdr:clientData/>
  </xdr:twoCellAnchor>
  <xdr:twoCellAnchor>
    <xdr:from>
      <xdr:col>16</xdr:col>
      <xdr:colOff>536990</xdr:colOff>
      <xdr:row>26</xdr:row>
      <xdr:rowOff>79037</xdr:rowOff>
    </xdr:from>
    <xdr:to>
      <xdr:col>19</xdr:col>
      <xdr:colOff>508000</xdr:colOff>
      <xdr:row>36</xdr:row>
      <xdr:rowOff>167771</xdr:rowOff>
    </xdr:to>
    <xdr:sp macro="" textlink="">
      <xdr:nvSpPr>
        <xdr:cNvPr id="73" name="Rounded Rectangle 72"/>
        <xdr:cNvSpPr/>
      </xdr:nvSpPr>
      <xdr:spPr>
        <a:xfrm>
          <a:off x="10550452" y="4651037"/>
          <a:ext cx="1993240" cy="1847196"/>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lang="en-GB" sz="1200" b="1">
              <a:solidFill>
                <a:sysClr val="windowText" lastClr="000000"/>
              </a:solidFill>
            </a:rPr>
            <a:t>Key:</a:t>
          </a:r>
        </a:p>
      </xdr:txBody>
    </xdr:sp>
    <xdr:clientData/>
  </xdr:twoCellAnchor>
  <xdr:twoCellAnchor>
    <xdr:from>
      <xdr:col>16</xdr:col>
      <xdr:colOff>669637</xdr:colOff>
      <xdr:row>34</xdr:row>
      <xdr:rowOff>120790</xdr:rowOff>
    </xdr:from>
    <xdr:to>
      <xdr:col>17</xdr:col>
      <xdr:colOff>334544</xdr:colOff>
      <xdr:row>34</xdr:row>
      <xdr:rowOff>120790</xdr:rowOff>
    </xdr:to>
    <xdr:cxnSp macro="">
      <xdr:nvCxnSpPr>
        <xdr:cNvPr id="75" name="Straight Connector 74"/>
        <xdr:cNvCxnSpPr/>
      </xdr:nvCxnSpPr>
      <xdr:spPr>
        <a:xfrm>
          <a:off x="10683099" y="6099559"/>
          <a:ext cx="338983" cy="0"/>
        </a:xfrm>
        <a:prstGeom prst="line">
          <a:avLst/>
        </a:prstGeom>
        <a:ln w="28575">
          <a:solidFill>
            <a:srgbClr val="00ADE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669637</xdr:colOff>
      <xdr:row>32</xdr:row>
      <xdr:rowOff>7360</xdr:rowOff>
    </xdr:from>
    <xdr:to>
      <xdr:col>17</xdr:col>
      <xdr:colOff>334544</xdr:colOff>
      <xdr:row>32</xdr:row>
      <xdr:rowOff>7360</xdr:rowOff>
    </xdr:to>
    <xdr:cxnSp macro="">
      <xdr:nvCxnSpPr>
        <xdr:cNvPr id="84" name="Straight Connector 83"/>
        <xdr:cNvCxnSpPr/>
      </xdr:nvCxnSpPr>
      <xdr:spPr>
        <a:xfrm>
          <a:off x="10683099" y="5634437"/>
          <a:ext cx="338983" cy="0"/>
        </a:xfrm>
        <a:prstGeom prst="line">
          <a:avLst/>
        </a:prstGeom>
        <a:ln w="28575">
          <a:solidFill>
            <a:srgbClr val="FFFF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669637</xdr:colOff>
      <xdr:row>29</xdr:row>
      <xdr:rowOff>69778</xdr:rowOff>
    </xdr:from>
    <xdr:to>
      <xdr:col>17</xdr:col>
      <xdr:colOff>334544</xdr:colOff>
      <xdr:row>29</xdr:row>
      <xdr:rowOff>69778</xdr:rowOff>
    </xdr:to>
    <xdr:cxnSp macro="">
      <xdr:nvCxnSpPr>
        <xdr:cNvPr id="85" name="Straight Connector 84"/>
        <xdr:cNvCxnSpPr/>
      </xdr:nvCxnSpPr>
      <xdr:spPr>
        <a:xfrm>
          <a:off x="10683099" y="5169316"/>
          <a:ext cx="338983" cy="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434577</xdr:colOff>
      <xdr:row>28</xdr:row>
      <xdr:rowOff>146183</xdr:rowOff>
    </xdr:from>
    <xdr:to>
      <xdr:col>19</xdr:col>
      <xdr:colOff>378404</xdr:colOff>
      <xdr:row>29</xdr:row>
      <xdr:rowOff>162801</xdr:rowOff>
    </xdr:to>
    <xdr:sp macro="" textlink="">
      <xdr:nvSpPr>
        <xdr:cNvPr id="86" name="Rectangle 85"/>
        <xdr:cNvSpPr>
          <a:spLocks noChangeArrowheads="1"/>
        </xdr:cNvSpPr>
      </xdr:nvSpPr>
      <xdr:spPr bwMode="auto">
        <a:xfrm>
          <a:off x="11122115" y="5069875"/>
          <a:ext cx="1291981" cy="192464"/>
        </a:xfrm>
        <a:prstGeom prst="rect">
          <a:avLst/>
        </a:prstGeom>
        <a:no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1200" b="0" i="1" u="none" strike="noStrike" cap="none" normalizeH="0" baseline="0">
              <a:ln>
                <a:noFill/>
              </a:ln>
              <a:solidFill>
                <a:srgbClr val="000000"/>
              </a:solidFill>
              <a:effectLst/>
              <a:latin typeface="Calibri" pitchFamily="34" charset="0"/>
              <a:cs typeface="Calibri" pitchFamily="34" charset="0"/>
            </a:rPr>
            <a:t>Leading Practice</a:t>
          </a:r>
          <a:endParaRPr kumimoji="0" lang="en-US" sz="1400" b="0" i="1"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17</xdr:col>
      <xdr:colOff>434577</xdr:colOff>
      <xdr:row>31</xdr:row>
      <xdr:rowOff>80558</xdr:rowOff>
    </xdr:from>
    <xdr:to>
      <xdr:col>19</xdr:col>
      <xdr:colOff>378404</xdr:colOff>
      <xdr:row>32</xdr:row>
      <xdr:rowOff>97176</xdr:rowOff>
    </xdr:to>
    <xdr:sp macro="" textlink="">
      <xdr:nvSpPr>
        <xdr:cNvPr id="87" name="Rectangle 86"/>
        <xdr:cNvSpPr>
          <a:spLocks noChangeArrowheads="1"/>
        </xdr:cNvSpPr>
      </xdr:nvSpPr>
      <xdr:spPr bwMode="auto">
        <a:xfrm>
          <a:off x="11122115" y="5531789"/>
          <a:ext cx="1291981" cy="192464"/>
        </a:xfrm>
        <a:prstGeom prst="rect">
          <a:avLst/>
        </a:prstGeom>
        <a:no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1200" b="0" i="1" u="none" strike="noStrike" cap="none" normalizeH="0" baseline="0">
              <a:ln>
                <a:noFill/>
              </a:ln>
              <a:solidFill>
                <a:srgbClr val="000000"/>
              </a:solidFill>
              <a:effectLst/>
              <a:latin typeface="Calibri" pitchFamily="34" charset="0"/>
              <a:cs typeface="Calibri" pitchFamily="34" charset="0"/>
            </a:rPr>
            <a:t>Advanced Progress</a:t>
          </a:r>
          <a:endParaRPr kumimoji="0" lang="en-US" sz="1400" b="0" i="1"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17</xdr:col>
      <xdr:colOff>434577</xdr:colOff>
      <xdr:row>34</xdr:row>
      <xdr:rowOff>34180</xdr:rowOff>
    </xdr:from>
    <xdr:to>
      <xdr:col>19</xdr:col>
      <xdr:colOff>378404</xdr:colOff>
      <xdr:row>35</xdr:row>
      <xdr:rowOff>50798</xdr:rowOff>
    </xdr:to>
    <xdr:sp macro="" textlink="">
      <xdr:nvSpPr>
        <xdr:cNvPr id="88" name="Rectangle 87"/>
        <xdr:cNvSpPr>
          <a:spLocks noChangeArrowheads="1"/>
        </xdr:cNvSpPr>
      </xdr:nvSpPr>
      <xdr:spPr bwMode="auto">
        <a:xfrm>
          <a:off x="11122115" y="6012949"/>
          <a:ext cx="1291981" cy="192464"/>
        </a:xfrm>
        <a:prstGeom prst="rect">
          <a:avLst/>
        </a:prstGeom>
        <a:no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1200" b="0" i="1" u="none" strike="noStrike" cap="none" normalizeH="0" baseline="0">
              <a:ln>
                <a:noFill/>
              </a:ln>
              <a:solidFill>
                <a:srgbClr val="000000"/>
              </a:solidFill>
              <a:effectLst/>
              <a:latin typeface="Calibri" pitchFamily="34" charset="0"/>
              <a:cs typeface="Calibri" pitchFamily="34" charset="0"/>
            </a:rPr>
            <a:t>Initial Steps</a:t>
          </a:r>
          <a:endParaRPr kumimoji="0" lang="en-US" sz="1400" b="0" i="1"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5</xdr:col>
      <xdr:colOff>87925</xdr:colOff>
      <xdr:row>7</xdr:row>
      <xdr:rowOff>48845</xdr:rowOff>
    </xdr:from>
    <xdr:to>
      <xdr:col>12</xdr:col>
      <xdr:colOff>429848</xdr:colOff>
      <xdr:row>34</xdr:row>
      <xdr:rowOff>146539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2120900</xdr:colOff>
      <xdr:row>0</xdr:row>
      <xdr:rowOff>101600</xdr:rowOff>
    </xdr:from>
    <xdr:to>
      <xdr:col>8</xdr:col>
      <xdr:colOff>279400</xdr:colOff>
      <xdr:row>5</xdr:row>
      <xdr:rowOff>26702</xdr:rowOff>
    </xdr:to>
    <xdr:pic>
      <xdr:nvPicPr>
        <xdr:cNvPr id="5" name="Picture 4"/>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0" b="98225" l="0" r="99800">
                      <a14:foregroundMark x1="18900" y1="15385" x2="18900" y2="15385"/>
                      <a14:foregroundMark x1="24000" y1="11243" x2="79800" y2="13609"/>
                      <a14:foregroundMark x1="80700" y1="46154" x2="80700" y2="46154"/>
                      <a14:foregroundMark x1="80700" y1="46154" x2="80700" y2="46154"/>
                      <a14:foregroundMark x1="32100" y1="37870" x2="32100" y2="37870"/>
                      <a14:foregroundMark x1="32100" y1="37870" x2="32100" y2="37870"/>
                      <a14:foregroundMark x1="30600" y1="57988" x2="30600" y2="57988"/>
                      <a14:foregroundMark x1="26800" y1="49112" x2="26800" y2="49112"/>
                      <a14:foregroundMark x1="26800" y1="49112" x2="26800" y2="49112"/>
                      <a14:foregroundMark x1="35900" y1="49112" x2="35900" y2="49112"/>
                      <a14:foregroundMark x1="35900" y1="49112" x2="35900" y2="49112"/>
                      <a14:foregroundMark x1="40100" y1="42604" x2="42200" y2="52663"/>
                      <a14:foregroundMark x1="36100" y1="33728" x2="35900" y2="49112"/>
                      <a14:foregroundMark x1="30800" y1="40237" x2="30800" y2="51479"/>
                      <a14:foregroundMark x1="21600" y1="36686" x2="21200" y2="51479"/>
                      <a14:foregroundMark x1="89800" y1="11243" x2="89800" y2="11243"/>
                      <a14:foregroundMark x1="73000" y1="39053" x2="73000" y2="51479"/>
                      <a14:foregroundMark x1="84500" y1="39053" x2="84500" y2="56213"/>
                      <a14:foregroundMark x1="90500" y1="40237" x2="90500" y2="55030"/>
                      <a14:foregroundMark x1="97000" y1="35503" x2="97200" y2="53846"/>
                      <a14:foregroundMark x1="98500" y1="39053" x2="98500" y2="39053"/>
                      <a14:foregroundMark x1="98500" y1="39053" x2="98500" y2="39053"/>
                      <a14:foregroundMark x1="98600" y1="55030" x2="98600" y2="55030"/>
                      <a14:foregroundMark x1="98600" y1="55030" x2="98600" y2="55030"/>
                      <a14:foregroundMark x1="84000" y1="71598" x2="84000" y2="71598"/>
                    </a14:backgroundRemoval>
                  </a14:imgEffect>
                </a14:imgLayer>
              </a14:imgProps>
            </a:ext>
          </a:extLst>
        </a:blip>
        <a:stretch>
          <a:fillRect/>
        </a:stretch>
      </xdr:blipFill>
      <xdr:spPr>
        <a:xfrm>
          <a:off x="2336800" y="101600"/>
          <a:ext cx="5207000" cy="7887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 Type="http://schemas.openxmlformats.org/officeDocument/2006/relationships/hyperlink" Target="http://www.ceres.org/aquagauge" TargetMode="External"/><Relationship Id="rId12" Type="http://schemas.openxmlformats.org/officeDocument/2006/relationships/hyperlink" Target="http://www.ceres.org/aquagauge" TargetMode="External"/><Relationship Id="rId13" Type="http://schemas.openxmlformats.org/officeDocument/2006/relationships/hyperlink" Target="http://www.ceres.org/aquagauge" TargetMode="External"/><Relationship Id="rId14" Type="http://schemas.openxmlformats.org/officeDocument/2006/relationships/hyperlink" Target="http://www.ceres.org/aquagauge" TargetMode="External"/><Relationship Id="rId15" Type="http://schemas.openxmlformats.org/officeDocument/2006/relationships/hyperlink" Target="http://www.ceres.org/aquagauge" TargetMode="External"/><Relationship Id="rId16" Type="http://schemas.openxmlformats.org/officeDocument/2006/relationships/hyperlink" Target="http://www.ceres.org/aquagauge" TargetMode="External"/><Relationship Id="rId17" Type="http://schemas.openxmlformats.org/officeDocument/2006/relationships/drawing" Target="../drawings/drawing1.xml"/><Relationship Id="rId1" Type="http://schemas.openxmlformats.org/officeDocument/2006/relationships/hyperlink" Target="http://www.ceres.org/aquagauge" TargetMode="External"/><Relationship Id="rId2" Type="http://schemas.openxmlformats.org/officeDocument/2006/relationships/hyperlink" Target="http://www.ceres.org/aquagauge" TargetMode="External"/><Relationship Id="rId3" Type="http://schemas.openxmlformats.org/officeDocument/2006/relationships/hyperlink" Target="http://www.ceres.org/aquagauge" TargetMode="External"/><Relationship Id="rId4" Type="http://schemas.openxmlformats.org/officeDocument/2006/relationships/hyperlink" Target="http://www.ceres.org/aquagauge" TargetMode="External"/><Relationship Id="rId5" Type="http://schemas.openxmlformats.org/officeDocument/2006/relationships/hyperlink" Target="http://www.ceres.org/aquagauge" TargetMode="External"/><Relationship Id="rId6" Type="http://schemas.openxmlformats.org/officeDocument/2006/relationships/hyperlink" Target="http://www.ceres.org/aquagauge" TargetMode="External"/><Relationship Id="rId7" Type="http://schemas.openxmlformats.org/officeDocument/2006/relationships/hyperlink" Target="http://www.ceres.org/aquagauge" TargetMode="External"/><Relationship Id="rId8" Type="http://schemas.openxmlformats.org/officeDocument/2006/relationships/hyperlink" Target="http://www.ceres.org/aquagauge" TargetMode="External"/><Relationship Id="rId9" Type="http://schemas.openxmlformats.org/officeDocument/2006/relationships/hyperlink" Target="http://www.ceres.org/aquagauge" TargetMode="External"/><Relationship Id="rId10" Type="http://schemas.openxmlformats.org/officeDocument/2006/relationships/hyperlink" Target="http://www.ceres.org/aquagauge"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www.wbcsd.org/DocRoot/3wlfDj0SSDsKcJWIBbKu/WBCSD_Water_for_Business_WEB.pdf" TargetMode="External"/><Relationship Id="rId2"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hyperlink" Target="http://www.ceres.org/aquagauge"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rgb="FF00B0F0"/>
    <pageSetUpPr fitToPage="1"/>
  </sheetPr>
  <dimension ref="A1:R116"/>
  <sheetViews>
    <sheetView showGridLines="0" topLeftCell="A9" zoomScaleSheetLayoutView="100" workbookViewId="0">
      <selection activeCell="B9" sqref="B9:Q9"/>
    </sheetView>
  </sheetViews>
  <sheetFormatPr baseColWidth="10" defaultColWidth="0" defaultRowHeight="14" zeroHeight="1" x14ac:dyDescent="0"/>
  <cols>
    <col min="1" max="1" width="4.6640625" customWidth="1"/>
    <col min="2" max="17" width="8.5" customWidth="1"/>
    <col min="18" max="18" width="4.6640625" customWidth="1"/>
  </cols>
  <sheetData>
    <row r="1" spans="1:18" ht="14" customHeight="1">
      <c r="A1" s="272"/>
      <c r="B1" s="272"/>
      <c r="C1" s="272"/>
      <c r="D1" s="272"/>
      <c r="E1" s="272"/>
      <c r="F1" s="272"/>
      <c r="G1" s="272"/>
      <c r="H1" s="272"/>
      <c r="I1" s="272"/>
      <c r="J1" s="272"/>
      <c r="K1" s="272"/>
      <c r="L1" s="272"/>
      <c r="M1" s="272"/>
      <c r="N1" s="272"/>
      <c r="O1" s="272"/>
      <c r="P1" s="272"/>
      <c r="Q1" s="272"/>
      <c r="R1" s="272"/>
    </row>
    <row r="2" spans="1:18" ht="14" customHeight="1">
      <c r="A2" s="272"/>
      <c r="B2" s="272"/>
      <c r="C2" s="272"/>
      <c r="D2" s="272"/>
      <c r="E2" s="272"/>
      <c r="F2" s="272"/>
      <c r="G2" s="272"/>
      <c r="H2" s="272"/>
      <c r="I2" s="272"/>
      <c r="J2" s="272"/>
      <c r="K2" s="272"/>
      <c r="L2" s="272"/>
      <c r="M2" s="272"/>
      <c r="N2" s="272"/>
      <c r="O2" s="272"/>
      <c r="P2" s="272"/>
      <c r="Q2" s="272"/>
      <c r="R2" s="272"/>
    </row>
    <row r="3" spans="1:18" ht="14" customHeight="1">
      <c r="A3" s="272"/>
      <c r="B3" s="272"/>
      <c r="C3" s="272"/>
      <c r="D3" s="272"/>
      <c r="E3" s="272"/>
      <c r="F3" s="272"/>
      <c r="G3" s="272"/>
      <c r="H3" s="272"/>
      <c r="I3" s="272"/>
      <c r="J3" s="272"/>
      <c r="K3" s="272"/>
      <c r="L3" s="272"/>
      <c r="M3" s="272"/>
      <c r="N3" s="272"/>
      <c r="O3" s="272"/>
      <c r="P3" s="272"/>
      <c r="Q3" s="272"/>
      <c r="R3" s="272"/>
    </row>
    <row r="4" spans="1:18" ht="14" customHeight="1">
      <c r="A4" s="272"/>
      <c r="B4" s="272"/>
      <c r="C4" s="272"/>
      <c r="D4" s="272"/>
      <c r="E4" s="272"/>
      <c r="F4" s="272"/>
      <c r="G4" s="272"/>
      <c r="H4" s="272"/>
      <c r="I4" s="272"/>
      <c r="J4" s="272"/>
      <c r="K4" s="272"/>
      <c r="L4" s="272"/>
      <c r="M4" s="272"/>
      <c r="N4" s="272"/>
      <c r="O4" s="272"/>
      <c r="P4" s="272"/>
      <c r="Q4" s="272"/>
      <c r="R4" s="272"/>
    </row>
    <row r="5" spans="1:18" ht="14" customHeight="1">
      <c r="A5" s="272"/>
      <c r="B5" s="272"/>
      <c r="C5" s="272"/>
      <c r="D5" s="272"/>
      <c r="E5" s="272"/>
      <c r="F5" s="272"/>
      <c r="G5" s="272"/>
      <c r="H5" s="272"/>
      <c r="I5" s="272"/>
      <c r="J5" s="272"/>
      <c r="K5" s="272"/>
      <c r="L5" s="272"/>
      <c r="M5" s="272"/>
      <c r="N5" s="272"/>
      <c r="O5" s="272"/>
      <c r="P5" s="272"/>
      <c r="Q5" s="272"/>
      <c r="R5" s="272"/>
    </row>
    <row r="6" spans="1:18" s="2" customFormat="1" ht="14" customHeight="1">
      <c r="A6" s="271"/>
      <c r="B6" s="271"/>
      <c r="C6" s="271"/>
      <c r="D6" s="271"/>
      <c r="E6" s="271"/>
      <c r="F6" s="271"/>
      <c r="G6" s="271"/>
      <c r="H6" s="271"/>
      <c r="I6" s="271"/>
      <c r="J6" s="271"/>
      <c r="K6" s="271"/>
      <c r="L6" s="271"/>
      <c r="M6" s="271"/>
      <c r="N6" s="271"/>
      <c r="O6" s="271"/>
      <c r="P6" s="271"/>
      <c r="Q6" s="271"/>
      <c r="R6" s="271"/>
    </row>
    <row r="7" spans="1:18" s="2" customFormat="1" ht="29" customHeight="1">
      <c r="A7" s="270" t="s">
        <v>420</v>
      </c>
      <c r="B7" s="270"/>
      <c r="C7" s="270"/>
      <c r="D7" s="270"/>
      <c r="E7" s="270"/>
      <c r="F7" s="270"/>
      <c r="G7" s="270"/>
      <c r="H7" s="270"/>
      <c r="I7" s="270"/>
      <c r="J7" s="270"/>
      <c r="K7" s="270"/>
      <c r="L7" s="270"/>
      <c r="M7" s="270"/>
      <c r="N7" s="270"/>
      <c r="O7" s="270"/>
      <c r="P7" s="270"/>
      <c r="Q7" s="270"/>
      <c r="R7" s="270"/>
    </row>
    <row r="8" spans="1:18" s="1" customFormat="1" ht="294" customHeight="1">
      <c r="B8" s="267" t="s">
        <v>468</v>
      </c>
      <c r="C8" s="268"/>
      <c r="D8" s="268"/>
      <c r="E8" s="268"/>
      <c r="F8" s="268"/>
      <c r="G8" s="268"/>
      <c r="H8" s="268"/>
      <c r="I8" s="268"/>
      <c r="J8" s="268"/>
      <c r="K8" s="268"/>
      <c r="L8" s="268"/>
      <c r="M8" s="268"/>
      <c r="N8" s="268"/>
      <c r="O8" s="268"/>
      <c r="P8" s="268"/>
      <c r="Q8" s="269"/>
      <c r="R8" s="108"/>
    </row>
    <row r="9" spans="1:18" ht="183" customHeight="1">
      <c r="B9" s="273" t="s">
        <v>469</v>
      </c>
      <c r="C9" s="274"/>
      <c r="D9" s="274"/>
      <c r="E9" s="274"/>
      <c r="F9" s="274"/>
      <c r="G9" s="274"/>
      <c r="H9" s="274"/>
      <c r="I9" s="274"/>
      <c r="J9" s="274"/>
      <c r="K9" s="274"/>
      <c r="L9" s="274"/>
      <c r="M9" s="274"/>
      <c r="N9" s="274"/>
      <c r="O9" s="274"/>
      <c r="P9" s="274"/>
      <c r="Q9" s="275"/>
    </row>
    <row r="10" spans="1:18" ht="28" customHeight="1">
      <c r="B10" s="264" t="s">
        <v>466</v>
      </c>
      <c r="C10" s="265"/>
      <c r="D10" s="265"/>
      <c r="E10" s="265"/>
      <c r="F10" s="265"/>
      <c r="G10" s="265"/>
      <c r="H10" s="265"/>
      <c r="I10" s="265"/>
      <c r="J10" s="265"/>
      <c r="K10" s="265"/>
      <c r="L10" s="265"/>
      <c r="M10" s="265"/>
      <c r="N10" s="265"/>
      <c r="O10" s="265"/>
      <c r="P10" s="265"/>
      <c r="Q10" s="266"/>
    </row>
    <row r="11" spans="1:18">
      <c r="B11" s="155" t="s">
        <v>414</v>
      </c>
    </row>
    <row r="12" spans="1:18">
      <c r="B12" s="155" t="s">
        <v>498</v>
      </c>
    </row>
    <row r="13" spans="1:18">
      <c r="A13" s="158"/>
      <c r="B13" s="158"/>
      <c r="C13" s="158"/>
      <c r="D13" s="158"/>
      <c r="E13" s="158"/>
      <c r="F13" s="158"/>
      <c r="G13" s="158"/>
      <c r="H13" s="158"/>
      <c r="I13" s="158"/>
      <c r="J13" s="158"/>
      <c r="K13" s="158"/>
      <c r="L13" s="158"/>
      <c r="M13" s="158"/>
      <c r="N13" s="158"/>
      <c r="O13" s="158"/>
      <c r="P13" s="158"/>
      <c r="Q13" s="158"/>
      <c r="R13" s="158"/>
    </row>
    <row r="14" spans="1:18" hidden="1"/>
    <row r="15" spans="1:18" hidden="1"/>
    <row r="16" spans="1:18"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sheetData>
  <sheetProtection selectLockedCells="1" selectUnlockedCells="1"/>
  <mergeCells count="6">
    <mergeCell ref="B10:Q10"/>
    <mergeCell ref="B8:Q8"/>
    <mergeCell ref="A7:R7"/>
    <mergeCell ref="A6:R6"/>
    <mergeCell ref="A1:R5"/>
    <mergeCell ref="B9:Q9"/>
  </mergeCells>
  <phoneticPr fontId="4" type="noConversion"/>
  <hyperlinks>
    <hyperlink ref="B10" r:id="rId1" display="Download the accompanying report"/>
    <hyperlink ref="C10" r:id="rId2" display="Download the accompanying report"/>
    <hyperlink ref="D10" r:id="rId3" display="Download the accompanying report"/>
    <hyperlink ref="E10" r:id="rId4" display="Download the accompanying report"/>
    <hyperlink ref="F10" r:id="rId5" display="Download the accompanying report"/>
    <hyperlink ref="G10" r:id="rId6" display="Download the accompanying report"/>
    <hyperlink ref="H10" r:id="rId7" display="Download the accompanying report"/>
    <hyperlink ref="I10" r:id="rId8" display="Download the accompanying report"/>
    <hyperlink ref="J10" r:id="rId9" display="Download the accompanying report"/>
    <hyperlink ref="K10" r:id="rId10" display="Download the accompanying report"/>
    <hyperlink ref="L10" r:id="rId11" display="Download the accompanying report"/>
    <hyperlink ref="M10" r:id="rId12" display="Download the accompanying report"/>
    <hyperlink ref="N10" r:id="rId13" display="Download the accompanying report"/>
    <hyperlink ref="O10" r:id="rId14" display="Download the accompanying report"/>
    <hyperlink ref="P10" r:id="rId15" display="Download the accompanying report"/>
    <hyperlink ref="Q10" r:id="rId16" display="Download the accompanying report"/>
  </hyperlinks>
  <pageMargins left="0.7" right="0.45" top="0.75" bottom="0.75" header="0.3" footer="0.3"/>
  <pageSetup orientation="portrait" horizontalDpi="4294967292" verticalDpi="4294967292"/>
  <drawing r:id="rId17"/>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dimension ref="A1:M42"/>
  <sheetViews>
    <sheetView showGridLines="0" zoomScaleSheetLayoutView="100" workbookViewId="0">
      <selection activeCell="L8" sqref="L8"/>
    </sheetView>
  </sheetViews>
  <sheetFormatPr baseColWidth="10" defaultColWidth="0" defaultRowHeight="409.5" customHeight="1" zeroHeight="1" x14ac:dyDescent="0"/>
  <cols>
    <col min="1" max="1" width="2.83203125" customWidth="1"/>
    <col min="2" max="2" width="41.5" customWidth="1"/>
    <col min="3" max="10" width="8.5" customWidth="1"/>
    <col min="11" max="11" width="19.1640625" customWidth="1"/>
    <col min="12" max="12" width="1.33203125" customWidth="1"/>
    <col min="13" max="13" width="8.5" hidden="1" customWidth="1"/>
  </cols>
  <sheetData>
    <row r="1" spans="1:13" ht="14">
      <c r="A1" s="272"/>
      <c r="B1" s="272"/>
      <c r="C1" s="272"/>
      <c r="D1" s="272"/>
      <c r="E1" s="272"/>
      <c r="F1" s="272"/>
      <c r="G1" s="272"/>
      <c r="H1" s="272"/>
      <c r="I1" s="272"/>
      <c r="J1" s="272"/>
      <c r="K1" s="272"/>
      <c r="L1" s="272"/>
      <c r="M1" s="272"/>
    </row>
    <row r="2" spans="1:13" ht="14">
      <c r="A2" s="272"/>
      <c r="B2" s="272"/>
      <c r="C2" s="272"/>
      <c r="D2" s="272"/>
      <c r="E2" s="272"/>
      <c r="F2" s="272"/>
      <c r="G2" s="272"/>
      <c r="H2" s="272"/>
      <c r="I2" s="272"/>
      <c r="J2" s="272"/>
      <c r="K2" s="272"/>
      <c r="L2" s="272"/>
      <c r="M2" s="272"/>
    </row>
    <row r="3" spans="1:13" ht="14">
      <c r="A3" s="272"/>
      <c r="B3" s="272"/>
      <c r="C3" s="272"/>
      <c r="D3" s="272"/>
      <c r="E3" s="272"/>
      <c r="F3" s="272"/>
      <c r="G3" s="272"/>
      <c r="H3" s="272"/>
      <c r="I3" s="272"/>
      <c r="J3" s="272"/>
      <c r="K3" s="272"/>
      <c r="L3" s="272"/>
      <c r="M3" s="272"/>
    </row>
    <row r="4" spans="1:13" ht="14">
      <c r="A4" s="272"/>
      <c r="B4" s="272"/>
      <c r="C4" s="272"/>
      <c r="D4" s="272"/>
      <c r="E4" s="272"/>
      <c r="F4" s="272"/>
      <c r="G4" s="272"/>
      <c r="H4" s="272"/>
      <c r="I4" s="272"/>
      <c r="J4" s="272"/>
      <c r="K4" s="272"/>
      <c r="L4" s="272"/>
      <c r="M4" s="272"/>
    </row>
    <row r="5" spans="1:13" ht="12.75" customHeight="1">
      <c r="A5" s="272"/>
      <c r="B5" s="272"/>
      <c r="C5" s="272"/>
      <c r="D5" s="272"/>
      <c r="E5" s="272"/>
      <c r="F5" s="272"/>
      <c r="G5" s="272"/>
      <c r="H5" s="272"/>
      <c r="I5" s="272"/>
      <c r="J5" s="272"/>
      <c r="K5" s="272"/>
      <c r="L5" s="272"/>
      <c r="M5" s="272"/>
    </row>
    <row r="6" spans="1:13" s="2" customFormat="1" ht="28">
      <c r="A6" s="97"/>
      <c r="B6" s="270" t="s">
        <v>182</v>
      </c>
      <c r="C6" s="270"/>
      <c r="D6" s="270"/>
      <c r="E6" s="270"/>
      <c r="F6" s="270"/>
      <c r="G6" s="270"/>
      <c r="H6" s="270"/>
      <c r="I6" s="270"/>
      <c r="J6" s="270"/>
      <c r="K6" s="270"/>
      <c r="L6" s="97"/>
      <c r="M6" s="97"/>
    </row>
    <row r="7" spans="1:13" s="2" customFormat="1" ht="8.25" customHeight="1">
      <c r="A7" s="56"/>
      <c r="B7" s="56"/>
      <c r="C7" s="56"/>
      <c r="D7" s="56"/>
      <c r="E7" s="56"/>
      <c r="F7" s="56"/>
      <c r="G7" s="56"/>
      <c r="H7" s="56"/>
      <c r="I7" s="56"/>
      <c r="J7" s="56"/>
      <c r="K7" s="56"/>
      <c r="L7" s="56"/>
      <c r="M7" s="56"/>
    </row>
    <row r="8" spans="1:13" s="2" customFormat="1" ht="37.5" customHeight="1">
      <c r="B8" s="330" t="s">
        <v>335</v>
      </c>
      <c r="C8" s="330"/>
      <c r="D8" s="330"/>
      <c r="E8" s="330"/>
      <c r="F8" s="330"/>
      <c r="G8" s="330"/>
      <c r="H8" s="330"/>
      <c r="I8" s="330"/>
      <c r="J8" s="330"/>
      <c r="K8" s="330"/>
      <c r="L8" s="98"/>
      <c r="M8" s="98"/>
    </row>
    <row r="9" spans="1:13" s="2" customFormat="1" ht="18.75" customHeight="1">
      <c r="B9" s="331" t="s">
        <v>361</v>
      </c>
      <c r="C9" s="331"/>
      <c r="D9" s="331"/>
      <c r="E9" s="331"/>
      <c r="F9" s="331"/>
      <c r="G9" s="331"/>
      <c r="H9" s="331"/>
      <c r="I9" s="331"/>
      <c r="J9" s="331"/>
      <c r="K9" s="331"/>
      <c r="L9" s="99"/>
      <c r="M9" s="99"/>
    </row>
    <row r="10" spans="1:13" s="1" customFormat="1" ht="9" customHeight="1">
      <c r="B10" s="55"/>
      <c r="C10" s="55"/>
      <c r="D10" s="55"/>
      <c r="E10" s="55"/>
      <c r="F10" s="55"/>
      <c r="G10" s="55"/>
      <c r="H10" s="57"/>
      <c r="I10" s="57"/>
      <c r="J10" s="57"/>
      <c r="K10" s="55"/>
      <c r="L10" s="55"/>
    </row>
    <row r="11" spans="1:13" s="1" customFormat="1" ht="18.75" customHeight="1">
      <c r="B11" s="195" t="s">
        <v>422</v>
      </c>
      <c r="C11" s="329" t="s">
        <v>181</v>
      </c>
      <c r="D11" s="329"/>
      <c r="E11" s="329"/>
      <c r="F11" s="329"/>
      <c r="G11" s="329"/>
      <c r="H11" s="329"/>
      <c r="I11" s="329"/>
      <c r="J11" s="329"/>
      <c r="K11" s="329"/>
      <c r="L11" s="58"/>
    </row>
    <row r="12" spans="1:13" s="1" customFormat="1" ht="182.25" customHeight="1">
      <c r="B12" s="247"/>
      <c r="C12" s="328" t="str">
        <f>IF(ISBLANK(B12),"Please select a term from the drop down menu in the adjacent cell", VLOOKUP(B12,glossary_lookup!$A$1:$B$90,2,FALSE))</f>
        <v>Please select a term from the drop down menu in the adjacent cell</v>
      </c>
      <c r="D12" s="328"/>
      <c r="E12" s="328"/>
      <c r="F12" s="328"/>
      <c r="G12" s="328"/>
      <c r="H12" s="328"/>
      <c r="I12" s="328"/>
      <c r="J12" s="328"/>
      <c r="K12" s="328"/>
      <c r="L12" s="58"/>
    </row>
    <row r="13" spans="1:13" s="1" customFormat="1" ht="9.75" customHeight="1">
      <c r="B13" s="58"/>
      <c r="C13" s="327"/>
      <c r="D13" s="327"/>
      <c r="E13" s="327"/>
      <c r="F13" s="327"/>
      <c r="G13" s="327"/>
      <c r="H13" s="327"/>
      <c r="I13" s="327"/>
      <c r="J13" s="327"/>
      <c r="K13" s="327"/>
      <c r="L13" s="58"/>
    </row>
    <row r="14" spans="1:13" s="1" customFormat="1" ht="18" hidden="1" customHeight="1">
      <c r="B14" s="58"/>
      <c r="C14" s="327"/>
      <c r="D14" s="327"/>
      <c r="E14" s="327"/>
      <c r="F14" s="327"/>
      <c r="G14" s="327"/>
      <c r="H14" s="327"/>
      <c r="I14" s="327"/>
      <c r="J14" s="327"/>
      <c r="K14" s="327"/>
      <c r="L14" s="58"/>
    </row>
    <row r="15" spans="1:13" s="1" customFormat="1" ht="18" hidden="1" customHeight="1">
      <c r="B15" s="58"/>
      <c r="C15" s="327"/>
      <c r="D15" s="327"/>
      <c r="E15" s="327"/>
      <c r="F15" s="327"/>
      <c r="G15" s="327"/>
      <c r="H15" s="327"/>
      <c r="I15" s="327"/>
      <c r="J15" s="327"/>
      <c r="K15" s="327"/>
      <c r="L15" s="58"/>
    </row>
    <row r="16" spans="1:13" ht="18" hidden="1" customHeight="1"/>
    <row r="17" ht="18" hidden="1" customHeight="1"/>
    <row r="18" ht="18" hidden="1" customHeight="1"/>
    <row r="19" ht="18" hidden="1" customHeight="1"/>
    <row r="20" ht="18" hidden="1" customHeight="1"/>
    <row r="21" ht="18" hidden="1" customHeight="1"/>
    <row r="22" ht="18" hidden="1" customHeight="1"/>
    <row r="23" ht="18" hidden="1" customHeight="1"/>
    <row r="24" ht="18" hidden="1" customHeight="1"/>
    <row r="25" ht="18" hidden="1" customHeight="1"/>
    <row r="26" ht="18" hidden="1" customHeight="1"/>
    <row r="27" ht="18" hidden="1" customHeight="1"/>
    <row r="28" ht="18" hidden="1" customHeight="1"/>
    <row r="29" ht="18" hidden="1" customHeight="1"/>
    <row r="30" ht="18" hidden="1" customHeight="1"/>
    <row r="31" ht="18" hidden="1" customHeight="1"/>
    <row r="32" ht="18" hidden="1" customHeight="1"/>
    <row r="33" ht="18" hidden="1" customHeight="1"/>
    <row r="34" ht="18" hidden="1" customHeight="1"/>
    <row r="35" ht="18" hidden="1" customHeight="1"/>
    <row r="36" ht="18" hidden="1" customHeight="1"/>
    <row r="37" ht="18" hidden="1" customHeight="1"/>
    <row r="38" ht="18" hidden="1" customHeight="1"/>
    <row r="39" ht="18" hidden="1" customHeight="1"/>
    <row r="40" ht="18" hidden="1" customHeight="1"/>
    <row r="41" ht="18" hidden="1" customHeight="1"/>
    <row r="42" ht="18" hidden="1" customHeight="1"/>
  </sheetData>
  <sheetProtection password="E7BE" sheet="1" objects="1" scenarios="1" formatCells="0" formatColumns="0" formatRows="0"/>
  <mergeCells count="9">
    <mergeCell ref="C15:K15"/>
    <mergeCell ref="C14:K14"/>
    <mergeCell ref="C13:K13"/>
    <mergeCell ref="C12:K12"/>
    <mergeCell ref="A1:M5"/>
    <mergeCell ref="C11:K11"/>
    <mergeCell ref="B6:K6"/>
    <mergeCell ref="B8:K8"/>
    <mergeCell ref="B9:K9"/>
  </mergeCells>
  <phoneticPr fontId="4" type="noConversion"/>
  <dataValidations count="1">
    <dataValidation type="list" allowBlank="1" showInputMessage="1" showErrorMessage="1" sqref="B12">
      <formula1>glossaryterms</formula1>
    </dataValidation>
  </dataValidations>
  <hyperlinks>
    <hyperlink ref="B9" r:id="rId1"/>
  </hyperlinks>
  <pageMargins left="0.7" right="0.7" top="0.75" bottom="0.75" header="0.3" footer="0.3"/>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dimension ref="A1:B90"/>
  <sheetViews>
    <sheetView topLeftCell="A78" zoomScale="70" zoomScaleNormal="70" zoomScalePageLayoutView="70" workbookViewId="0">
      <selection activeCell="C85" sqref="C85"/>
    </sheetView>
  </sheetViews>
  <sheetFormatPr baseColWidth="10" defaultColWidth="8.83203125" defaultRowHeight="14" x14ac:dyDescent="0"/>
  <cols>
    <col min="1" max="1" width="49.33203125" style="7" bestFit="1" customWidth="1"/>
    <col min="2" max="2" width="112.83203125" style="7" customWidth="1"/>
    <col min="3" max="16384" width="8.83203125" style="7"/>
  </cols>
  <sheetData>
    <row r="1" spans="1:2" ht="30">
      <c r="A1" s="74" t="s">
        <v>183</v>
      </c>
      <c r="B1" s="75" t="s">
        <v>186</v>
      </c>
    </row>
    <row r="2" spans="1:2" ht="15">
      <c r="A2" s="74" t="s">
        <v>187</v>
      </c>
      <c r="B2" s="75" t="s">
        <v>161</v>
      </c>
    </row>
    <row r="3" spans="1:2" ht="30">
      <c r="A3" s="74" t="s">
        <v>162</v>
      </c>
      <c r="B3" s="75" t="s">
        <v>83</v>
      </c>
    </row>
    <row r="4" spans="1:2" ht="15">
      <c r="A4" s="74" t="s">
        <v>84</v>
      </c>
      <c r="B4" s="75" t="s">
        <v>151</v>
      </c>
    </row>
    <row r="5" spans="1:2" ht="15">
      <c r="A5" s="74" t="s">
        <v>152</v>
      </c>
      <c r="B5" s="75" t="s">
        <v>150</v>
      </c>
    </row>
    <row r="6" spans="1:2" ht="60">
      <c r="A6" s="74" t="s">
        <v>126</v>
      </c>
      <c r="B6" s="76" t="s">
        <v>176</v>
      </c>
    </row>
    <row r="7" spans="1:2" ht="75">
      <c r="A7" s="74" t="s">
        <v>177</v>
      </c>
      <c r="B7" s="75" t="s">
        <v>178</v>
      </c>
    </row>
    <row r="8" spans="1:2" ht="45">
      <c r="A8" s="74" t="s">
        <v>179</v>
      </c>
      <c r="B8" s="76" t="s">
        <v>188</v>
      </c>
    </row>
    <row r="9" spans="1:2" ht="15">
      <c r="A9" s="74" t="s">
        <v>189</v>
      </c>
      <c r="B9" s="75" t="s">
        <v>190</v>
      </c>
    </row>
    <row r="10" spans="1:2" ht="120">
      <c r="A10" s="77" t="s">
        <v>191</v>
      </c>
      <c r="B10" s="78" t="s">
        <v>172</v>
      </c>
    </row>
    <row r="11" spans="1:2" ht="15">
      <c r="A11" s="77" t="s">
        <v>173</v>
      </c>
      <c r="B11" s="78" t="s">
        <v>118</v>
      </c>
    </row>
    <row r="12" spans="1:2" ht="15">
      <c r="A12" s="77" t="s">
        <v>119</v>
      </c>
      <c r="B12" s="78" t="s">
        <v>146</v>
      </c>
    </row>
    <row r="13" spans="1:2" ht="15">
      <c r="A13" s="77" t="s">
        <v>147</v>
      </c>
      <c r="B13" s="78" t="s">
        <v>148</v>
      </c>
    </row>
    <row r="14" spans="1:2" ht="30">
      <c r="A14" s="77" t="s">
        <v>149</v>
      </c>
      <c r="B14" s="78" t="s">
        <v>197</v>
      </c>
    </row>
    <row r="15" spans="1:2" ht="15">
      <c r="A15" s="77" t="s">
        <v>198</v>
      </c>
      <c r="B15" s="78" t="s">
        <v>199</v>
      </c>
    </row>
    <row r="16" spans="1:2" ht="45">
      <c r="A16" s="77" t="s">
        <v>200</v>
      </c>
      <c r="B16" s="78" t="s">
        <v>201</v>
      </c>
    </row>
    <row r="17" spans="1:2" ht="60">
      <c r="A17" s="77" t="s">
        <v>202</v>
      </c>
      <c r="B17" s="78" t="s">
        <v>174</v>
      </c>
    </row>
    <row r="18" spans="1:2" ht="15">
      <c r="A18" s="77" t="s">
        <v>175</v>
      </c>
      <c r="B18" s="78" t="s">
        <v>208</v>
      </c>
    </row>
    <row r="19" spans="1:2" ht="15">
      <c r="A19" s="77" t="s">
        <v>209</v>
      </c>
      <c r="B19" s="78" t="s">
        <v>210</v>
      </c>
    </row>
    <row r="20" spans="1:2" ht="15">
      <c r="A20" s="77" t="s">
        <v>211</v>
      </c>
      <c r="B20" s="78" t="s">
        <v>210</v>
      </c>
    </row>
    <row r="21" spans="1:2" ht="30">
      <c r="A21" s="77" t="s">
        <v>212</v>
      </c>
      <c r="B21" s="78" t="s">
        <v>124</v>
      </c>
    </row>
    <row r="22" spans="1:2" ht="90">
      <c r="A22" s="77" t="s">
        <v>125</v>
      </c>
      <c r="B22" s="78" t="s">
        <v>224</v>
      </c>
    </row>
    <row r="23" spans="1:2" ht="45">
      <c r="A23" s="77" t="s">
        <v>225</v>
      </c>
      <c r="B23" s="78" t="s">
        <v>180</v>
      </c>
    </row>
    <row r="24" spans="1:2" ht="15">
      <c r="A24" s="77" t="s">
        <v>219</v>
      </c>
      <c r="B24" s="78" t="s">
        <v>220</v>
      </c>
    </row>
    <row r="25" spans="1:2" ht="30">
      <c r="A25" s="77" t="s">
        <v>221</v>
      </c>
      <c r="B25" s="78" t="s">
        <v>222</v>
      </c>
    </row>
    <row r="26" spans="1:2" ht="30">
      <c r="A26" s="77" t="s">
        <v>223</v>
      </c>
      <c r="B26" s="78" t="s">
        <v>230</v>
      </c>
    </row>
    <row r="27" spans="1:2" ht="15">
      <c r="A27" s="77" t="s">
        <v>192</v>
      </c>
      <c r="B27" s="78" t="s">
        <v>193</v>
      </c>
    </row>
    <row r="28" spans="1:2" ht="30">
      <c r="A28" s="77" t="s">
        <v>194</v>
      </c>
      <c r="B28" s="78" t="s">
        <v>184</v>
      </c>
    </row>
    <row r="29" spans="1:2" ht="15">
      <c r="A29" s="77" t="s">
        <v>185</v>
      </c>
      <c r="B29" s="78" t="s">
        <v>144</v>
      </c>
    </row>
    <row r="30" spans="1:2" ht="30">
      <c r="A30" s="77" t="s">
        <v>145</v>
      </c>
      <c r="B30" s="78" t="s">
        <v>237</v>
      </c>
    </row>
    <row r="31" spans="1:2" ht="15">
      <c r="A31" s="77" t="s">
        <v>238</v>
      </c>
      <c r="B31" s="78" t="s">
        <v>239</v>
      </c>
    </row>
    <row r="32" spans="1:2" ht="15">
      <c r="A32" s="77" t="s">
        <v>240</v>
      </c>
      <c r="B32" s="78" t="s">
        <v>210</v>
      </c>
    </row>
    <row r="33" spans="1:2" ht="30">
      <c r="A33" s="77" t="s">
        <v>241</v>
      </c>
      <c r="B33" s="78" t="s">
        <v>295</v>
      </c>
    </row>
    <row r="34" spans="1:2" ht="15">
      <c r="A34" s="77" t="s">
        <v>203</v>
      </c>
      <c r="B34" s="78" t="s">
        <v>206</v>
      </c>
    </row>
    <row r="35" spans="1:2" ht="75">
      <c r="A35" s="77" t="s">
        <v>207</v>
      </c>
      <c r="B35" s="78" t="s">
        <v>215</v>
      </c>
    </row>
    <row r="36" spans="1:2" ht="45">
      <c r="A36" s="77" t="s">
        <v>216</v>
      </c>
      <c r="B36" s="78" t="s">
        <v>213</v>
      </c>
    </row>
    <row r="37" spans="1:2" ht="45">
      <c r="A37" s="77" t="s">
        <v>214</v>
      </c>
      <c r="B37" s="78" t="s">
        <v>282</v>
      </c>
    </row>
    <row r="38" spans="1:2" ht="30">
      <c r="A38" s="77" t="s">
        <v>283</v>
      </c>
      <c r="B38" s="78" t="s">
        <v>312</v>
      </c>
    </row>
    <row r="39" spans="1:2" ht="30">
      <c r="A39" s="77" t="s">
        <v>313</v>
      </c>
      <c r="B39" s="78" t="s">
        <v>226</v>
      </c>
    </row>
    <row r="40" spans="1:2" ht="15">
      <c r="A40" s="77" t="s">
        <v>227</v>
      </c>
      <c r="B40" s="78" t="s">
        <v>228</v>
      </c>
    </row>
    <row r="41" spans="1:2" ht="45">
      <c r="A41" s="77" t="s">
        <v>229</v>
      </c>
      <c r="B41" s="78" t="s">
        <v>255</v>
      </c>
    </row>
    <row r="42" spans="1:2" ht="15">
      <c r="A42" s="77" t="s">
        <v>256</v>
      </c>
      <c r="B42" s="78" t="s">
        <v>257</v>
      </c>
    </row>
    <row r="43" spans="1:2" ht="15">
      <c r="A43" s="77" t="s">
        <v>258</v>
      </c>
      <c r="B43" s="78" t="s">
        <v>259</v>
      </c>
    </row>
    <row r="44" spans="1:2" ht="15">
      <c r="A44" s="77" t="s">
        <v>231</v>
      </c>
      <c r="B44" s="78" t="s">
        <v>232</v>
      </c>
    </row>
    <row r="45" spans="1:2" ht="60">
      <c r="A45" s="77" t="s">
        <v>233</v>
      </c>
      <c r="B45" s="78" t="s">
        <v>195</v>
      </c>
    </row>
    <row r="46" spans="1:2" ht="60">
      <c r="A46" s="77" t="s">
        <v>196</v>
      </c>
      <c r="B46" s="78" t="s">
        <v>265</v>
      </c>
    </row>
    <row r="47" spans="1:2" ht="15">
      <c r="A47" s="77" t="s">
        <v>266</v>
      </c>
      <c r="B47" s="78" t="s">
        <v>300</v>
      </c>
    </row>
    <row r="48" spans="1:2" ht="15">
      <c r="A48" s="77" t="s">
        <v>301</v>
      </c>
      <c r="B48" s="78" t="s">
        <v>273</v>
      </c>
    </row>
    <row r="49" spans="1:2" ht="75">
      <c r="A49" s="77" t="s">
        <v>274</v>
      </c>
      <c r="B49" s="78" t="s">
        <v>242</v>
      </c>
    </row>
    <row r="50" spans="1:2" ht="15">
      <c r="A50" s="77" t="s">
        <v>243</v>
      </c>
      <c r="B50" s="78" t="s">
        <v>244</v>
      </c>
    </row>
    <row r="51" spans="1:2" ht="15">
      <c r="A51" s="77" t="s">
        <v>245</v>
      </c>
      <c r="B51" s="78" t="s">
        <v>246</v>
      </c>
    </row>
    <row r="52" spans="1:2" ht="30">
      <c r="A52" s="77" t="s">
        <v>247</v>
      </c>
      <c r="B52" s="78" t="s">
        <v>248</v>
      </c>
    </row>
    <row r="53" spans="1:2" ht="60">
      <c r="A53" s="77" t="s">
        <v>249</v>
      </c>
      <c r="B53" s="78" t="s">
        <v>250</v>
      </c>
    </row>
    <row r="54" spans="1:2" ht="30">
      <c r="A54" s="77" t="s">
        <v>251</v>
      </c>
      <c r="B54" s="78" t="s">
        <v>253</v>
      </c>
    </row>
    <row r="55" spans="1:2" ht="15">
      <c r="A55" s="77" t="s">
        <v>254</v>
      </c>
      <c r="B55" s="78" t="s">
        <v>217</v>
      </c>
    </row>
    <row r="56" spans="1:2" ht="135">
      <c r="A56" s="77" t="s">
        <v>218</v>
      </c>
      <c r="B56" s="78" t="s">
        <v>260</v>
      </c>
    </row>
    <row r="57" spans="1:2" ht="45">
      <c r="A57" s="77" t="s">
        <v>261</v>
      </c>
      <c r="B57" s="78" t="s">
        <v>262</v>
      </c>
    </row>
    <row r="58" spans="1:2" ht="15">
      <c r="A58" s="77" t="s">
        <v>263</v>
      </c>
      <c r="B58" s="78" t="s">
        <v>293</v>
      </c>
    </row>
    <row r="59" spans="1:2" ht="30">
      <c r="A59" s="77" t="s">
        <v>294</v>
      </c>
      <c r="B59" s="78" t="s">
        <v>267</v>
      </c>
    </row>
    <row r="60" spans="1:2" ht="15">
      <c r="A60" s="77" t="s">
        <v>268</v>
      </c>
      <c r="B60" s="78" t="s">
        <v>269</v>
      </c>
    </row>
    <row r="61" spans="1:2" ht="30">
      <c r="A61" s="77" t="s">
        <v>270</v>
      </c>
      <c r="B61" s="78" t="s">
        <v>271</v>
      </c>
    </row>
    <row r="62" spans="1:2" ht="15">
      <c r="A62" s="77" t="s">
        <v>272</v>
      </c>
      <c r="B62" s="78" t="s">
        <v>234</v>
      </c>
    </row>
    <row r="63" spans="1:2" ht="15">
      <c r="A63" s="77" t="s">
        <v>235</v>
      </c>
      <c r="B63" s="78" t="s">
        <v>236</v>
      </c>
    </row>
    <row r="64" spans="1:2" ht="75">
      <c r="A64" s="77" t="s">
        <v>264</v>
      </c>
      <c r="B64" s="78" t="s">
        <v>277</v>
      </c>
    </row>
    <row r="65" spans="1:2" ht="15">
      <c r="A65" s="77" t="s">
        <v>278</v>
      </c>
      <c r="B65" s="78" t="s">
        <v>279</v>
      </c>
    </row>
    <row r="66" spans="1:2" ht="15">
      <c r="A66" s="77" t="s">
        <v>280</v>
      </c>
      <c r="B66" s="78" t="s">
        <v>310</v>
      </c>
    </row>
    <row r="67" spans="1:2" ht="60">
      <c r="A67" s="77" t="s">
        <v>311</v>
      </c>
      <c r="B67" s="78" t="s">
        <v>284</v>
      </c>
    </row>
    <row r="68" spans="1:2" ht="15">
      <c r="A68" s="77" t="s">
        <v>285</v>
      </c>
      <c r="B68" s="78" t="s">
        <v>286</v>
      </c>
    </row>
    <row r="69" spans="1:2" ht="30">
      <c r="A69" s="77" t="s">
        <v>315</v>
      </c>
      <c r="B69" s="78" t="s">
        <v>287</v>
      </c>
    </row>
    <row r="70" spans="1:2" ht="30">
      <c r="A70" s="77" t="s">
        <v>288</v>
      </c>
      <c r="B70" s="78" t="s">
        <v>252</v>
      </c>
    </row>
    <row r="71" spans="1:2" ht="45">
      <c r="A71" s="77" t="s">
        <v>281</v>
      </c>
      <c r="B71" s="78" t="s">
        <v>296</v>
      </c>
    </row>
    <row r="72" spans="1:2" ht="30">
      <c r="A72" s="77" t="s">
        <v>297</v>
      </c>
      <c r="B72" s="78" t="s">
        <v>298</v>
      </c>
    </row>
    <row r="73" spans="1:2" ht="15">
      <c r="A73" s="77" t="s">
        <v>299</v>
      </c>
      <c r="B73" s="78" t="s">
        <v>302</v>
      </c>
    </row>
    <row r="74" spans="1:2" ht="30">
      <c r="A74" s="77" t="s">
        <v>303</v>
      </c>
      <c r="B74" s="78" t="s">
        <v>304</v>
      </c>
    </row>
    <row r="75" spans="1:2" ht="30">
      <c r="A75" s="77" t="s">
        <v>305</v>
      </c>
      <c r="B75" s="78" t="s">
        <v>306</v>
      </c>
    </row>
    <row r="76" spans="1:2" ht="45">
      <c r="A76" s="77" t="s">
        <v>307</v>
      </c>
      <c r="B76" s="78" t="s">
        <v>275</v>
      </c>
    </row>
    <row r="77" spans="1:2" ht="75">
      <c r="A77" s="77" t="s">
        <v>276</v>
      </c>
      <c r="B77" s="78" t="s">
        <v>316</v>
      </c>
    </row>
    <row r="78" spans="1:2" ht="15">
      <c r="A78" s="77" t="s">
        <v>317</v>
      </c>
      <c r="B78" s="78" t="s">
        <v>318</v>
      </c>
    </row>
    <row r="79" spans="1:2" ht="45">
      <c r="A79" s="77" t="s">
        <v>319</v>
      </c>
      <c r="B79" s="78" t="s">
        <v>320</v>
      </c>
    </row>
    <row r="80" spans="1:2" ht="120">
      <c r="A80" s="77" t="s">
        <v>321</v>
      </c>
      <c r="B80" s="78" t="s">
        <v>289</v>
      </c>
    </row>
    <row r="81" spans="1:2" ht="15">
      <c r="A81" s="77" t="s">
        <v>290</v>
      </c>
      <c r="B81" s="78" t="s">
        <v>291</v>
      </c>
    </row>
    <row r="82" spans="1:2" ht="102" customHeight="1">
      <c r="A82" s="77" t="s">
        <v>333</v>
      </c>
      <c r="B82" s="78" t="s">
        <v>314</v>
      </c>
    </row>
    <row r="83" spans="1:2" ht="60">
      <c r="A83" s="77" t="s">
        <v>292</v>
      </c>
      <c r="B83" s="78" t="s">
        <v>325</v>
      </c>
    </row>
    <row r="84" spans="1:2" ht="30">
      <c r="A84" s="77" t="s">
        <v>326</v>
      </c>
      <c r="B84" s="78" t="s">
        <v>334</v>
      </c>
    </row>
    <row r="85" spans="1:2" ht="15">
      <c r="A85" s="77" t="s">
        <v>327</v>
      </c>
      <c r="B85" s="78" t="s">
        <v>339</v>
      </c>
    </row>
    <row r="86" spans="1:2" ht="30">
      <c r="A86" s="77" t="s">
        <v>328</v>
      </c>
      <c r="B86" s="78" t="s">
        <v>340</v>
      </c>
    </row>
    <row r="87" spans="1:2" ht="15">
      <c r="A87" s="77" t="s">
        <v>329</v>
      </c>
      <c r="B87" s="78" t="s">
        <v>341</v>
      </c>
    </row>
    <row r="88" spans="1:2" ht="30">
      <c r="A88" s="77" t="s">
        <v>330</v>
      </c>
      <c r="B88" s="78" t="s">
        <v>342</v>
      </c>
    </row>
    <row r="89" spans="1:2" ht="30">
      <c r="A89" s="77" t="s">
        <v>331</v>
      </c>
      <c r="B89" s="78" t="s">
        <v>308</v>
      </c>
    </row>
    <row r="90" spans="1:2" ht="15">
      <c r="A90" s="77" t="s">
        <v>332</v>
      </c>
      <c r="B90" s="78" t="s">
        <v>309</v>
      </c>
    </row>
  </sheetData>
  <sheetProtection password="E7BE" sheet="1" objects="1" scenarios="1"/>
  <phoneticPr fontId="4" type="noConversion"/>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dimension ref="A1:M69"/>
  <sheetViews>
    <sheetView topLeftCell="B1" workbookViewId="0">
      <selection activeCell="J3" sqref="J3"/>
    </sheetView>
  </sheetViews>
  <sheetFormatPr baseColWidth="10" defaultColWidth="11.5" defaultRowHeight="14" x14ac:dyDescent="0"/>
  <cols>
    <col min="1" max="1" width="11.5" style="7"/>
    <col min="2" max="2" width="20.5" style="7" customWidth="1"/>
    <col min="3" max="3" width="11.5" style="7"/>
    <col min="4" max="4" width="26" style="21" bestFit="1" customWidth="1"/>
    <col min="5" max="5" width="20.6640625" style="21" bestFit="1" customWidth="1"/>
    <col min="6" max="6" width="8" style="21" customWidth="1"/>
    <col min="7" max="7" width="11.5" style="7"/>
    <col min="8" max="8" width="4.5" style="7" bestFit="1" customWidth="1"/>
    <col min="9" max="9" width="59.33203125" style="7" bestFit="1" customWidth="1"/>
    <col min="10" max="10" width="20.6640625" style="7" customWidth="1"/>
    <col min="11" max="11" width="2.1640625" style="7" bestFit="1" customWidth="1"/>
    <col min="12" max="16384" width="11.5" style="7"/>
  </cols>
  <sheetData>
    <row r="1" spans="1:13">
      <c r="A1" s="30" t="s">
        <v>159</v>
      </c>
      <c r="B1" s="25" t="s">
        <v>153</v>
      </c>
    </row>
    <row r="2" spans="1:13">
      <c r="A2" s="30" t="s">
        <v>160</v>
      </c>
      <c r="B2" s="24" t="s">
        <v>154</v>
      </c>
      <c r="E2" s="21" t="s">
        <v>109</v>
      </c>
      <c r="F2" s="21" t="s">
        <v>108</v>
      </c>
      <c r="H2" s="47">
        <v>1.1000000000000001</v>
      </c>
      <c r="I2" s="107" t="s">
        <v>393</v>
      </c>
      <c r="J2" s="225">
        <f>'1. Measurement'!$H$4</f>
        <v>0</v>
      </c>
      <c r="K2" s="252" t="str">
        <f>IF(J2="Leading Practice",3,IF(J2="Advanced Progress",2,IF(J2="Initial Steps",1,IF(J2="No Evidence of Action",0,"S"))))</f>
        <v>S</v>
      </c>
    </row>
    <row r="3" spans="1:13" ht="17">
      <c r="A3" s="30" t="s">
        <v>100</v>
      </c>
      <c r="B3" s="23" t="s">
        <v>155</v>
      </c>
      <c r="E3" s="22" t="s">
        <v>107</v>
      </c>
      <c r="F3" s="21" t="s">
        <v>106</v>
      </c>
      <c r="G3" s="31"/>
      <c r="H3" s="47">
        <v>1.2</v>
      </c>
      <c r="I3" s="107" t="s">
        <v>394</v>
      </c>
      <c r="J3" s="225">
        <f>'1. Measurement'!$H$5</f>
        <v>0</v>
      </c>
      <c r="K3" s="252" t="str">
        <f t="shared" ref="K3:K29" si="0">IF(J3="Leading Practice",3,IF(J3="Advanced Progress",2,IF(J3="Initial Steps",1,IF(J3="No Evidence of Action",0,"S"))))</f>
        <v>S</v>
      </c>
      <c r="L3" s="31"/>
      <c r="M3" s="31"/>
    </row>
    <row r="4" spans="1:13">
      <c r="B4" s="20" t="s">
        <v>156</v>
      </c>
      <c r="E4" s="22" t="s">
        <v>115</v>
      </c>
      <c r="F4" s="21" t="s">
        <v>114</v>
      </c>
      <c r="H4" s="47">
        <v>1.3</v>
      </c>
      <c r="I4" s="47" t="s">
        <v>88</v>
      </c>
      <c r="J4" s="225">
        <f>'1. Measurement'!$H$6</f>
        <v>0</v>
      </c>
      <c r="K4" s="252" t="str">
        <f t="shared" si="0"/>
        <v>S</v>
      </c>
    </row>
    <row r="5" spans="1:13">
      <c r="E5" s="22" t="s">
        <v>113</v>
      </c>
      <c r="F5" s="21" t="s">
        <v>112</v>
      </c>
      <c r="H5" s="47">
        <v>1.4</v>
      </c>
      <c r="I5" s="47" t="s">
        <v>166</v>
      </c>
      <c r="J5" s="225">
        <f>'1. Measurement'!$H$7</f>
        <v>0</v>
      </c>
      <c r="K5" s="252" t="str">
        <f t="shared" si="0"/>
        <v>S</v>
      </c>
    </row>
    <row r="6" spans="1:13">
      <c r="H6" s="47">
        <v>1.5</v>
      </c>
      <c r="I6" s="47" t="s">
        <v>167</v>
      </c>
      <c r="J6" s="225">
        <f>'1. Measurement'!$H$8</f>
        <v>0</v>
      </c>
      <c r="K6" s="252" t="str">
        <f t="shared" si="0"/>
        <v>S</v>
      </c>
    </row>
    <row r="7" spans="1:13">
      <c r="H7" s="50">
        <v>1.6</v>
      </c>
      <c r="I7" s="50" t="s">
        <v>168</v>
      </c>
      <c r="J7" s="225">
        <f>'1. Measurement'!$H$10</f>
        <v>0</v>
      </c>
      <c r="K7" s="252" t="str">
        <f t="shared" si="0"/>
        <v>S</v>
      </c>
    </row>
    <row r="8" spans="1:13">
      <c r="H8" s="27">
        <v>1.7</v>
      </c>
      <c r="I8" s="27" t="s">
        <v>169</v>
      </c>
      <c r="J8" s="225">
        <f>'1. Measurement'!$H$11</f>
        <v>0</v>
      </c>
      <c r="K8" s="252" t="str">
        <f t="shared" si="0"/>
        <v>S</v>
      </c>
    </row>
    <row r="9" spans="1:13">
      <c r="E9" s="25" t="s">
        <v>153</v>
      </c>
      <c r="F9" s="19">
        <v>3</v>
      </c>
      <c r="H9" s="27">
        <v>2.1</v>
      </c>
      <c r="I9" s="10" t="s">
        <v>396</v>
      </c>
      <c r="J9" s="225">
        <f>'2. Management'!$H$6</f>
        <v>0</v>
      </c>
      <c r="K9" s="252" t="str">
        <f t="shared" si="0"/>
        <v>S</v>
      </c>
    </row>
    <row r="10" spans="1:13">
      <c r="E10" s="24" t="s">
        <v>154</v>
      </c>
      <c r="F10" s="19">
        <v>2</v>
      </c>
      <c r="H10" s="38">
        <v>2.2000000000000002</v>
      </c>
      <c r="I10" s="10" t="s">
        <v>397</v>
      </c>
      <c r="J10" s="225">
        <f>'2. Management'!$H$7</f>
        <v>0</v>
      </c>
      <c r="K10" s="252" t="str">
        <f t="shared" si="0"/>
        <v>S</v>
      </c>
    </row>
    <row r="11" spans="1:13" ht="17">
      <c r="E11" s="23" t="s">
        <v>155</v>
      </c>
      <c r="F11" s="19">
        <v>1</v>
      </c>
      <c r="H11" s="27">
        <v>2.2999999999999998</v>
      </c>
      <c r="I11" s="27" t="s">
        <v>128</v>
      </c>
      <c r="J11" s="225">
        <f>'2. Management'!$H$8</f>
        <v>0</v>
      </c>
      <c r="K11" s="252" t="str">
        <f t="shared" si="0"/>
        <v>S</v>
      </c>
    </row>
    <row r="12" spans="1:13">
      <c r="E12" s="20" t="s">
        <v>156</v>
      </c>
      <c r="F12" s="19">
        <v>0</v>
      </c>
      <c r="H12" s="27">
        <v>2.4</v>
      </c>
      <c r="I12" s="10" t="s">
        <v>404</v>
      </c>
      <c r="J12" s="225">
        <f>'2. Management'!$H$10</f>
        <v>0</v>
      </c>
      <c r="K12" s="252" t="str">
        <f t="shared" si="0"/>
        <v>S</v>
      </c>
    </row>
    <row r="13" spans="1:13">
      <c r="H13" s="27">
        <v>2.5</v>
      </c>
      <c r="I13" s="10" t="s">
        <v>400</v>
      </c>
      <c r="J13" s="225">
        <f>'2. Management'!$H$11</f>
        <v>0</v>
      </c>
      <c r="K13" s="252" t="str">
        <f t="shared" si="0"/>
        <v>S</v>
      </c>
    </row>
    <row r="14" spans="1:13">
      <c r="H14" s="27">
        <v>2.6</v>
      </c>
      <c r="I14" s="10" t="s">
        <v>96</v>
      </c>
      <c r="J14" s="225">
        <f>'2. Management'!$H$12</f>
        <v>0</v>
      </c>
      <c r="K14" s="252" t="str">
        <f t="shared" si="0"/>
        <v>S</v>
      </c>
    </row>
    <row r="15" spans="1:13">
      <c r="H15" s="27">
        <v>2.7</v>
      </c>
      <c r="I15" s="27" t="s">
        <v>102</v>
      </c>
      <c r="J15" s="225">
        <f>'2. Management'!$H$13</f>
        <v>0</v>
      </c>
      <c r="K15" s="252" t="str">
        <f t="shared" si="0"/>
        <v>S</v>
      </c>
    </row>
    <row r="16" spans="1:13">
      <c r="H16" s="27">
        <v>2.8</v>
      </c>
      <c r="I16" s="27" t="s">
        <v>103</v>
      </c>
      <c r="J16" s="225">
        <f>'2. Management'!$H$14</f>
        <v>0</v>
      </c>
      <c r="K16" s="252" t="str">
        <f t="shared" si="0"/>
        <v>S</v>
      </c>
    </row>
    <row r="17" spans="8:11">
      <c r="H17" s="27">
        <v>2.9</v>
      </c>
      <c r="I17" s="10" t="s">
        <v>401</v>
      </c>
      <c r="J17" s="225">
        <f>'2. Management'!$H$16</f>
        <v>0</v>
      </c>
      <c r="K17" s="252" t="str">
        <f t="shared" si="0"/>
        <v>S</v>
      </c>
    </row>
    <row r="18" spans="8:11">
      <c r="H18" s="52">
        <v>2.1</v>
      </c>
      <c r="I18" s="10" t="s">
        <v>419</v>
      </c>
      <c r="J18" s="225">
        <f>'2. Management'!$H$17</f>
        <v>0</v>
      </c>
      <c r="K18" s="252" t="str">
        <f t="shared" si="0"/>
        <v>S</v>
      </c>
    </row>
    <row r="19" spans="8:11">
      <c r="H19" s="27">
        <v>2.11</v>
      </c>
      <c r="I19" s="27" t="s">
        <v>105</v>
      </c>
      <c r="J19" s="225">
        <f>'2. Management'!$H$18</f>
        <v>0</v>
      </c>
      <c r="K19" s="252" t="str">
        <f t="shared" si="0"/>
        <v>S</v>
      </c>
    </row>
    <row r="20" spans="8:11">
      <c r="H20" s="27">
        <v>3.1</v>
      </c>
      <c r="I20" s="10" t="s">
        <v>402</v>
      </c>
      <c r="J20" s="225">
        <f>'3. Engagement'!$H$5</f>
        <v>0</v>
      </c>
      <c r="K20" s="252" t="str">
        <f t="shared" si="0"/>
        <v>S</v>
      </c>
    </row>
    <row r="21" spans="8:11">
      <c r="H21" s="27">
        <v>3.2</v>
      </c>
      <c r="I21" s="27" t="s">
        <v>135</v>
      </c>
      <c r="J21" s="225">
        <f>'3. Engagement'!$H$6</f>
        <v>0</v>
      </c>
      <c r="K21" s="252" t="str">
        <f t="shared" si="0"/>
        <v>S</v>
      </c>
    </row>
    <row r="22" spans="8:11">
      <c r="H22" s="27">
        <v>3.3</v>
      </c>
      <c r="I22" s="27" t="s">
        <v>130</v>
      </c>
      <c r="J22" s="225">
        <f>'3. Engagement'!$H$7</f>
        <v>0</v>
      </c>
      <c r="K22" s="252" t="str">
        <f t="shared" si="0"/>
        <v>S</v>
      </c>
    </row>
    <row r="23" spans="8:11">
      <c r="H23" s="27">
        <v>3.4</v>
      </c>
      <c r="I23" s="10" t="s">
        <v>403</v>
      </c>
      <c r="J23" s="225">
        <f>'3. Engagement'!$H$8</f>
        <v>0</v>
      </c>
      <c r="K23" s="252" t="str">
        <f t="shared" si="0"/>
        <v>S</v>
      </c>
    </row>
    <row r="24" spans="8:11">
      <c r="H24" s="27">
        <v>3.5</v>
      </c>
      <c r="I24" s="10" t="s">
        <v>383</v>
      </c>
      <c r="J24" s="225">
        <f>'3. Engagement'!$H$9</f>
        <v>0</v>
      </c>
      <c r="K24" s="252" t="str">
        <f t="shared" si="0"/>
        <v>S</v>
      </c>
    </row>
    <row r="25" spans="8:11">
      <c r="H25" s="27">
        <v>3.6</v>
      </c>
      <c r="I25" s="10" t="s">
        <v>384</v>
      </c>
      <c r="J25" s="225">
        <f>'3. Engagement'!$H$10</f>
        <v>0</v>
      </c>
      <c r="K25" s="252" t="str">
        <f t="shared" si="0"/>
        <v>S</v>
      </c>
    </row>
    <row r="26" spans="8:11">
      <c r="H26" s="27">
        <v>3.7</v>
      </c>
      <c r="I26" s="27" t="s">
        <v>131</v>
      </c>
      <c r="J26" s="225">
        <f>'3. Engagement'!$H$11</f>
        <v>0</v>
      </c>
      <c r="K26" s="252" t="str">
        <f t="shared" si="0"/>
        <v>S</v>
      </c>
    </row>
    <row r="27" spans="8:11">
      <c r="H27" s="27">
        <v>4.0999999999999996</v>
      </c>
      <c r="I27" s="10" t="s">
        <v>386</v>
      </c>
      <c r="J27" s="225">
        <f>'4. Disclosure'!$H$5</f>
        <v>0</v>
      </c>
      <c r="K27" s="252" t="str">
        <f t="shared" si="0"/>
        <v>S</v>
      </c>
    </row>
    <row r="28" spans="8:11">
      <c r="H28" s="27">
        <v>4.2</v>
      </c>
      <c r="I28" s="10" t="s">
        <v>385</v>
      </c>
      <c r="J28" s="225">
        <f>'4. Disclosure'!$H$6</f>
        <v>0</v>
      </c>
      <c r="K28" s="252" t="str">
        <f t="shared" si="0"/>
        <v>S</v>
      </c>
    </row>
    <row r="29" spans="8:11">
      <c r="H29" s="27">
        <v>4.3</v>
      </c>
      <c r="I29" s="10" t="s">
        <v>388</v>
      </c>
      <c r="J29" s="225">
        <f>'4. Disclosure'!$H$7</f>
        <v>0</v>
      </c>
      <c r="K29" s="252" t="str">
        <f t="shared" si="0"/>
        <v>S</v>
      </c>
    </row>
    <row r="30" spans="8:11">
      <c r="H30" s="27"/>
      <c r="I30" s="27"/>
      <c r="J30" s="90"/>
      <c r="K30" s="249"/>
    </row>
    <row r="31" spans="8:11">
      <c r="K31" s="249"/>
    </row>
    <row r="32" spans="8:11">
      <c r="H32" s="27"/>
      <c r="I32" s="27"/>
      <c r="J32" s="90"/>
      <c r="K32" s="249"/>
    </row>
    <row r="33" spans="8:11">
      <c r="H33" s="26"/>
      <c r="I33" s="26"/>
      <c r="J33" s="26"/>
      <c r="K33" s="249"/>
    </row>
    <row r="34" spans="8:11">
      <c r="H34" s="27"/>
      <c r="I34" s="27"/>
      <c r="J34" s="90"/>
      <c r="K34" s="249"/>
    </row>
    <row r="35" spans="8:11">
      <c r="H35" s="27"/>
      <c r="I35" s="27"/>
      <c r="J35" s="90"/>
      <c r="K35" s="249"/>
    </row>
    <row r="36" spans="8:11">
      <c r="H36" s="26"/>
      <c r="I36" s="26"/>
      <c r="J36" s="26"/>
      <c r="K36" s="249"/>
    </row>
    <row r="37" spans="8:11">
      <c r="H37" s="27"/>
      <c r="I37" s="27"/>
      <c r="J37" s="90"/>
      <c r="K37" s="249"/>
    </row>
    <row r="38" spans="8:11">
      <c r="H38" s="26"/>
      <c r="I38" s="26"/>
      <c r="J38" s="26"/>
    </row>
    <row r="39" spans="8:11">
      <c r="H39" s="27"/>
      <c r="I39" s="27"/>
      <c r="J39" s="90"/>
    </row>
    <row r="40" spans="8:11">
      <c r="H40" s="26"/>
      <c r="I40" s="26"/>
      <c r="J40" s="26"/>
    </row>
    <row r="41" spans="8:11">
      <c r="H41" s="27"/>
      <c r="I41" s="27"/>
      <c r="J41" s="90"/>
    </row>
    <row r="42" spans="8:11">
      <c r="H42" s="27"/>
      <c r="I42" s="27"/>
      <c r="J42" s="90"/>
    </row>
    <row r="43" spans="8:11">
      <c r="H43" s="26"/>
      <c r="I43" s="26"/>
      <c r="J43" s="26"/>
    </row>
    <row r="44" spans="8:11">
      <c r="H44" s="27"/>
      <c r="I44" s="27"/>
      <c r="J44" s="90"/>
    </row>
    <row r="45" spans="8:11">
      <c r="H45" s="26"/>
      <c r="I45" s="26"/>
      <c r="J45" s="26"/>
    </row>
    <row r="46" spans="8:11">
      <c r="H46" s="27"/>
      <c r="I46" s="27"/>
      <c r="J46" s="90"/>
    </row>
    <row r="47" spans="8:11">
      <c r="H47" s="26"/>
      <c r="I47" s="26"/>
      <c r="J47" s="26"/>
    </row>
    <row r="48" spans="8:11">
      <c r="H48" s="27"/>
      <c r="I48" s="27"/>
      <c r="J48" s="90"/>
    </row>
    <row r="49" spans="8:10">
      <c r="H49" s="26"/>
      <c r="I49" s="26"/>
      <c r="J49" s="26"/>
    </row>
    <row r="50" spans="8:10">
      <c r="H50" s="27"/>
      <c r="I50" s="27"/>
      <c r="J50" s="90"/>
    </row>
    <row r="51" spans="8:10">
      <c r="H51" s="26"/>
      <c r="I51" s="26"/>
      <c r="J51" s="26"/>
    </row>
    <row r="52" spans="8:10">
      <c r="H52" s="27"/>
      <c r="I52" s="27"/>
      <c r="J52" s="90"/>
    </row>
    <row r="53" spans="8:10">
      <c r="H53" s="26"/>
      <c r="I53" s="26"/>
      <c r="J53" s="26"/>
    </row>
    <row r="54" spans="8:10">
      <c r="H54" s="27"/>
      <c r="I54" s="27"/>
      <c r="J54" s="90"/>
    </row>
    <row r="55" spans="8:10">
      <c r="H55" s="26"/>
      <c r="I55" s="26"/>
      <c r="J55" s="26"/>
    </row>
    <row r="56" spans="8:10">
      <c r="H56" s="27"/>
      <c r="I56" s="27"/>
      <c r="J56" s="90"/>
    </row>
    <row r="57" spans="8:10">
      <c r="H57" s="27"/>
      <c r="I57" s="27"/>
      <c r="J57" s="250"/>
    </row>
    <row r="58" spans="8:10">
      <c r="H58" s="26"/>
      <c r="I58" s="26"/>
      <c r="J58" s="26"/>
    </row>
    <row r="59" spans="8:10">
      <c r="H59" s="27"/>
      <c r="I59" s="27"/>
      <c r="J59" s="250"/>
    </row>
    <row r="60" spans="8:10">
      <c r="H60" s="26"/>
      <c r="I60" s="26"/>
      <c r="J60" s="26"/>
    </row>
    <row r="61" spans="8:10">
      <c r="H61" s="27"/>
      <c r="I61" s="27"/>
      <c r="J61" s="250"/>
    </row>
    <row r="62" spans="8:10">
      <c r="H62" s="26"/>
      <c r="I62" s="26"/>
      <c r="J62" s="26"/>
    </row>
    <row r="63" spans="8:10">
      <c r="H63" s="26"/>
      <c r="I63" s="26"/>
      <c r="J63" s="251"/>
    </row>
    <row r="64" spans="8:10">
      <c r="H64" s="26"/>
      <c r="I64" s="26"/>
      <c r="J64" s="26"/>
    </row>
    <row r="65" spans="8:10">
      <c r="H65" s="26"/>
      <c r="I65" s="26"/>
      <c r="J65" s="26"/>
    </row>
    <row r="66" spans="8:10">
      <c r="H66" s="26"/>
      <c r="I66" s="26"/>
      <c r="J66" s="26"/>
    </row>
    <row r="67" spans="8:10">
      <c r="H67" s="26"/>
      <c r="I67" s="26"/>
      <c r="J67" s="26"/>
    </row>
    <row r="68" spans="8:10">
      <c r="H68" s="26"/>
      <c r="I68" s="26"/>
      <c r="J68" s="26"/>
    </row>
    <row r="69" spans="8:10">
      <c r="H69" s="26"/>
      <c r="I69" s="26"/>
      <c r="J69" s="26"/>
    </row>
  </sheetData>
  <phoneticPr fontId="4" type="noConversion"/>
  <conditionalFormatting sqref="J57 J59 J61 J63 J2:J29">
    <cfRule type="cellIs" dxfId="4" priority="2" operator="equal">
      <formula>"No Evidence of Action"</formula>
    </cfRule>
    <cfRule type="cellIs" dxfId="3" priority="3" operator="equal">
      <formula>"Initial Steps"</formula>
    </cfRule>
    <cfRule type="cellIs" dxfId="2" priority="4" operator="equal">
      <formula>"Leading Practice"</formula>
    </cfRule>
    <cfRule type="cellIs" dxfId="1" priority="5" operator="equal">
      <formula>"Advanced Progress"</formula>
    </cfRule>
  </conditionalFormatting>
  <conditionalFormatting sqref="J2:J29">
    <cfRule type="cellIs" dxfId="0" priority="1" operator="equal">
      <formula>"ISBLANK"</formula>
    </cfRule>
  </conditionalFormatting>
  <dataValidations disablePrompts="1" count="1">
    <dataValidation type="custom" allowBlank="1" showInputMessage="1" showErrorMessage="1" sqref="D14 G3 L3:M3">
      <formula1>YesNo</formula1>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A1:R51"/>
  <sheetViews>
    <sheetView showGridLines="0" tabSelected="1" topLeftCell="A10" zoomScaleSheetLayoutView="100" workbookViewId="0">
      <selection activeCell="A27" sqref="A27"/>
    </sheetView>
  </sheetViews>
  <sheetFormatPr baseColWidth="10" defaultColWidth="0" defaultRowHeight="15" customHeight="1" zeroHeight="1" x14ac:dyDescent="0"/>
  <cols>
    <col min="1" max="1" width="4.6640625" style="233" customWidth="1"/>
    <col min="2" max="17" width="8.5" style="233" customWidth="1"/>
    <col min="18" max="18" width="4.6640625" style="233" customWidth="1"/>
    <col min="19" max="16384" width="0" style="233" hidden="1"/>
  </cols>
  <sheetData>
    <row r="1" spans="1:18" ht="14" customHeight="1">
      <c r="A1" s="235"/>
      <c r="B1" s="235"/>
      <c r="C1" s="235"/>
      <c r="D1" s="235"/>
      <c r="E1" s="235"/>
      <c r="F1" s="235"/>
      <c r="G1" s="235"/>
      <c r="H1" s="235"/>
      <c r="I1" s="235"/>
      <c r="J1" s="235"/>
      <c r="K1" s="235"/>
      <c r="L1" s="235"/>
      <c r="M1" s="235"/>
      <c r="N1" s="235"/>
      <c r="O1" s="235"/>
      <c r="P1" s="235"/>
      <c r="Q1" s="235"/>
      <c r="R1" s="235"/>
    </row>
    <row r="2" spans="1:18" ht="14" customHeight="1">
      <c r="A2" s="235"/>
      <c r="B2" s="235"/>
      <c r="C2" s="235"/>
      <c r="D2" s="235"/>
      <c r="E2" s="235"/>
      <c r="F2" s="235"/>
      <c r="G2" s="235"/>
      <c r="H2" s="235"/>
      <c r="I2" s="235"/>
      <c r="J2" s="235"/>
      <c r="K2" s="235"/>
      <c r="L2" s="235"/>
      <c r="M2" s="235"/>
      <c r="N2" s="235"/>
      <c r="O2" s="235"/>
      <c r="P2" s="235"/>
      <c r="Q2" s="235"/>
      <c r="R2" s="235"/>
    </row>
    <row r="3" spans="1:18" ht="14" customHeight="1">
      <c r="A3" s="235"/>
      <c r="B3" s="235"/>
      <c r="C3" s="235"/>
      <c r="D3" s="235"/>
      <c r="E3" s="235"/>
      <c r="F3" s="235"/>
      <c r="G3" s="235"/>
      <c r="H3" s="235"/>
      <c r="I3" s="235"/>
      <c r="J3" s="235"/>
      <c r="K3" s="235"/>
      <c r="L3" s="235"/>
      <c r="M3" s="235"/>
      <c r="N3" s="235"/>
      <c r="O3" s="235"/>
      <c r="P3" s="235"/>
      <c r="Q3" s="235"/>
      <c r="R3" s="235"/>
    </row>
    <row r="4" spans="1:18" ht="14" customHeight="1">
      <c r="A4" s="235"/>
      <c r="B4" s="235"/>
      <c r="C4" s="235"/>
      <c r="D4" s="235"/>
      <c r="E4" s="235"/>
      <c r="F4" s="235"/>
      <c r="G4" s="235"/>
      <c r="H4" s="235"/>
      <c r="I4" s="235"/>
      <c r="J4" s="235"/>
      <c r="K4" s="235"/>
      <c r="L4" s="235"/>
      <c r="M4" s="235"/>
      <c r="N4" s="235"/>
      <c r="O4" s="235"/>
      <c r="P4" s="235"/>
      <c r="Q4" s="235"/>
      <c r="R4" s="235"/>
    </row>
    <row r="5" spans="1:18" ht="14" customHeight="1">
      <c r="A5" s="235"/>
      <c r="B5" s="235"/>
      <c r="C5" s="235"/>
      <c r="D5" s="235"/>
      <c r="E5" s="235"/>
      <c r="F5" s="235"/>
      <c r="G5" s="235"/>
      <c r="H5" s="235"/>
      <c r="I5" s="235"/>
      <c r="J5" s="235"/>
      <c r="K5" s="235"/>
      <c r="L5" s="235"/>
      <c r="M5" s="235"/>
      <c r="N5" s="235"/>
      <c r="O5" s="235"/>
      <c r="P5" s="235"/>
      <c r="Q5" s="235"/>
      <c r="R5" s="235"/>
    </row>
    <row r="6" spans="1:18" s="236" customFormat="1" ht="14" customHeight="1">
      <c r="A6" s="231"/>
      <c r="B6" s="231"/>
      <c r="C6" s="231"/>
      <c r="D6" s="231"/>
      <c r="E6" s="231"/>
      <c r="F6" s="231"/>
      <c r="G6" s="231"/>
      <c r="H6" s="231"/>
      <c r="I6" s="231"/>
      <c r="J6" s="231"/>
      <c r="K6" s="231"/>
      <c r="L6" s="231"/>
      <c r="M6" s="231"/>
      <c r="N6" s="231"/>
      <c r="O6" s="231"/>
      <c r="P6" s="231"/>
      <c r="Q6" s="231"/>
      <c r="R6" s="231"/>
    </row>
    <row r="7" spans="1:18" s="232" customFormat="1" ht="29" customHeight="1">
      <c r="A7" s="276" t="s">
        <v>421</v>
      </c>
      <c r="B7" s="276"/>
      <c r="C7" s="276"/>
      <c r="D7" s="276"/>
      <c r="E7" s="276"/>
      <c r="F7" s="276"/>
      <c r="G7" s="276"/>
      <c r="H7" s="276"/>
      <c r="I7" s="276"/>
      <c r="J7" s="276"/>
      <c r="K7" s="276"/>
      <c r="L7" s="276"/>
      <c r="M7" s="276"/>
      <c r="N7" s="276"/>
      <c r="O7" s="276"/>
      <c r="P7" s="276"/>
      <c r="Q7" s="276"/>
      <c r="R7" s="276"/>
    </row>
    <row r="8" spans="1:18" s="232" customFormat="1" ht="17.25" customHeight="1">
      <c r="B8" s="277" t="s">
        <v>467</v>
      </c>
      <c r="C8" s="278"/>
      <c r="D8" s="278"/>
      <c r="E8" s="278"/>
      <c r="F8" s="278"/>
      <c r="G8" s="278"/>
      <c r="H8" s="278"/>
      <c r="I8" s="278"/>
      <c r="J8" s="278"/>
      <c r="K8" s="278"/>
      <c r="L8" s="278"/>
      <c r="M8" s="278"/>
      <c r="N8" s="278"/>
      <c r="O8" s="278"/>
      <c r="P8" s="278"/>
      <c r="Q8" s="279"/>
      <c r="R8" s="254"/>
    </row>
    <row r="9" spans="1:18" s="232" customFormat="1" ht="85.5" customHeight="1">
      <c r="A9" s="254"/>
      <c r="B9" s="280"/>
      <c r="C9" s="281"/>
      <c r="D9" s="281"/>
      <c r="E9" s="281"/>
      <c r="F9" s="281"/>
      <c r="G9" s="281"/>
      <c r="H9" s="281"/>
      <c r="I9" s="281"/>
      <c r="J9" s="281"/>
      <c r="K9" s="281"/>
      <c r="L9" s="281"/>
      <c r="M9" s="281"/>
      <c r="N9" s="281"/>
      <c r="O9" s="281"/>
      <c r="P9" s="281"/>
      <c r="Q9" s="282"/>
      <c r="R9" s="254"/>
    </row>
    <row r="10" spans="1:18" s="232" customFormat="1" ht="10" customHeight="1">
      <c r="A10" s="254"/>
      <c r="B10" s="280"/>
      <c r="C10" s="281"/>
      <c r="D10" s="281"/>
      <c r="E10" s="281"/>
      <c r="F10" s="281"/>
      <c r="G10" s="281"/>
      <c r="H10" s="281"/>
      <c r="I10" s="281"/>
      <c r="J10" s="281"/>
      <c r="K10" s="281"/>
      <c r="L10" s="281"/>
      <c r="M10" s="281"/>
      <c r="N10" s="281"/>
      <c r="O10" s="281"/>
      <c r="P10" s="281"/>
      <c r="Q10" s="282"/>
      <c r="R10" s="254"/>
    </row>
    <row r="11" spans="1:18" s="232" customFormat="1" ht="15.75" customHeight="1">
      <c r="A11" s="254"/>
      <c r="B11" s="280"/>
      <c r="C11" s="281"/>
      <c r="D11" s="281"/>
      <c r="E11" s="281"/>
      <c r="F11" s="281"/>
      <c r="G11" s="281"/>
      <c r="H11" s="281"/>
      <c r="I11" s="281"/>
      <c r="J11" s="281"/>
      <c r="K11" s="281"/>
      <c r="L11" s="281"/>
      <c r="M11" s="281"/>
      <c r="N11" s="281"/>
      <c r="O11" s="281"/>
      <c r="P11" s="281"/>
      <c r="Q11" s="282"/>
      <c r="R11" s="254"/>
    </row>
    <row r="12" spans="1:18" s="232" customFormat="1" ht="106.5" customHeight="1">
      <c r="A12" s="254"/>
      <c r="B12" s="280"/>
      <c r="C12" s="281"/>
      <c r="D12" s="281"/>
      <c r="E12" s="281"/>
      <c r="F12" s="281"/>
      <c r="G12" s="281"/>
      <c r="H12" s="281"/>
      <c r="I12" s="281"/>
      <c r="J12" s="281"/>
      <c r="K12" s="281"/>
      <c r="L12" s="281"/>
      <c r="M12" s="281"/>
      <c r="N12" s="281"/>
      <c r="O12" s="281"/>
      <c r="P12" s="281"/>
      <c r="Q12" s="282"/>
      <c r="R12" s="254"/>
    </row>
    <row r="13" spans="1:18" s="232" customFormat="1" ht="17" customHeight="1">
      <c r="A13" s="254"/>
      <c r="B13" s="280"/>
      <c r="C13" s="281"/>
      <c r="D13" s="281"/>
      <c r="E13" s="281"/>
      <c r="F13" s="281"/>
      <c r="G13" s="281"/>
      <c r="H13" s="281"/>
      <c r="I13" s="281"/>
      <c r="J13" s="281"/>
      <c r="K13" s="281"/>
      <c r="L13" s="281"/>
      <c r="M13" s="281"/>
      <c r="N13" s="281"/>
      <c r="O13" s="281"/>
      <c r="P13" s="281"/>
      <c r="Q13" s="282"/>
      <c r="R13" s="254"/>
    </row>
    <row r="14" spans="1:18" s="232" customFormat="1" ht="64.5" customHeight="1">
      <c r="A14" s="254"/>
      <c r="B14" s="280"/>
      <c r="C14" s="281"/>
      <c r="D14" s="281"/>
      <c r="E14" s="281"/>
      <c r="F14" s="281"/>
      <c r="G14" s="281"/>
      <c r="H14" s="281"/>
      <c r="I14" s="281"/>
      <c r="J14" s="281"/>
      <c r="K14" s="281"/>
      <c r="L14" s="281"/>
      <c r="M14" s="281"/>
      <c r="N14" s="281"/>
      <c r="O14" s="281"/>
      <c r="P14" s="281"/>
      <c r="Q14" s="282"/>
      <c r="R14" s="254"/>
    </row>
    <row r="15" spans="1:18" s="232" customFormat="1" ht="7" customHeight="1">
      <c r="A15" s="254"/>
      <c r="B15" s="280"/>
      <c r="C15" s="281"/>
      <c r="D15" s="281"/>
      <c r="E15" s="281"/>
      <c r="F15" s="281"/>
      <c r="G15" s="281"/>
      <c r="H15" s="281"/>
      <c r="I15" s="281"/>
      <c r="J15" s="281"/>
      <c r="K15" s="281"/>
      <c r="L15" s="281"/>
      <c r="M15" s="281"/>
      <c r="N15" s="281"/>
      <c r="O15" s="281"/>
      <c r="P15" s="281"/>
      <c r="Q15" s="282"/>
      <c r="R15" s="254"/>
    </row>
    <row r="16" spans="1:18" s="232" customFormat="1" ht="4" customHeight="1">
      <c r="A16" s="254"/>
      <c r="B16" s="280"/>
      <c r="C16" s="281"/>
      <c r="D16" s="281"/>
      <c r="E16" s="281"/>
      <c r="F16" s="281"/>
      <c r="G16" s="281"/>
      <c r="H16" s="281"/>
      <c r="I16" s="281"/>
      <c r="J16" s="281"/>
      <c r="K16" s="281"/>
      <c r="L16" s="281"/>
      <c r="M16" s="281"/>
      <c r="N16" s="281"/>
      <c r="O16" s="281"/>
      <c r="P16" s="281"/>
      <c r="Q16" s="282"/>
      <c r="R16" s="254"/>
    </row>
    <row r="17" spans="1:18" s="232" customFormat="1" ht="14" customHeight="1">
      <c r="A17" s="254"/>
      <c r="B17" s="280"/>
      <c r="C17" s="281"/>
      <c r="D17" s="281"/>
      <c r="E17" s="281"/>
      <c r="F17" s="281"/>
      <c r="G17" s="281"/>
      <c r="H17" s="281"/>
      <c r="I17" s="281"/>
      <c r="J17" s="281"/>
      <c r="K17" s="281"/>
      <c r="L17" s="281"/>
      <c r="M17" s="281"/>
      <c r="N17" s="281"/>
      <c r="O17" s="281"/>
      <c r="P17" s="281"/>
      <c r="Q17" s="282"/>
      <c r="R17" s="254"/>
    </row>
    <row r="18" spans="1:18" s="232" customFormat="1" ht="48" customHeight="1">
      <c r="A18" s="254"/>
      <c r="B18" s="280"/>
      <c r="C18" s="281"/>
      <c r="D18" s="281"/>
      <c r="E18" s="281"/>
      <c r="F18" s="281"/>
      <c r="G18" s="281"/>
      <c r="H18" s="281"/>
      <c r="I18" s="281"/>
      <c r="J18" s="281"/>
      <c r="K18" s="281"/>
      <c r="L18" s="281"/>
      <c r="M18" s="281"/>
      <c r="N18" s="281"/>
      <c r="O18" s="281"/>
      <c r="P18" s="281"/>
      <c r="Q18" s="282"/>
      <c r="R18" s="254"/>
    </row>
    <row r="19" spans="1:18" s="232" customFormat="1" ht="14" customHeight="1">
      <c r="A19" s="254"/>
      <c r="B19" s="280"/>
      <c r="C19" s="281"/>
      <c r="D19" s="281"/>
      <c r="E19" s="281"/>
      <c r="F19" s="281"/>
      <c r="G19" s="281"/>
      <c r="H19" s="281"/>
      <c r="I19" s="281"/>
      <c r="J19" s="281"/>
      <c r="K19" s="281"/>
      <c r="L19" s="281"/>
      <c r="M19" s="281"/>
      <c r="N19" s="281"/>
      <c r="O19" s="281"/>
      <c r="P19" s="281"/>
      <c r="Q19" s="282"/>
      <c r="R19" s="254"/>
    </row>
    <row r="20" spans="1:18" s="232" customFormat="1" ht="19.5" customHeight="1">
      <c r="A20" s="254"/>
      <c r="B20" s="280"/>
      <c r="C20" s="281"/>
      <c r="D20" s="281"/>
      <c r="E20" s="281"/>
      <c r="F20" s="281"/>
      <c r="G20" s="281"/>
      <c r="H20" s="281"/>
      <c r="I20" s="281"/>
      <c r="J20" s="281"/>
      <c r="K20" s="281"/>
      <c r="L20" s="281"/>
      <c r="M20" s="281"/>
      <c r="N20" s="281"/>
      <c r="O20" s="281"/>
      <c r="P20" s="281"/>
      <c r="Q20" s="282"/>
      <c r="R20" s="254"/>
    </row>
    <row r="21" spans="1:18" s="232" customFormat="1" ht="31" customHeight="1">
      <c r="A21" s="254"/>
      <c r="B21" s="280"/>
      <c r="C21" s="281"/>
      <c r="D21" s="281"/>
      <c r="E21" s="281"/>
      <c r="F21" s="281"/>
      <c r="G21" s="281"/>
      <c r="H21" s="281"/>
      <c r="I21" s="281"/>
      <c r="J21" s="281"/>
      <c r="K21" s="281"/>
      <c r="L21" s="281"/>
      <c r="M21" s="281"/>
      <c r="N21" s="281"/>
      <c r="O21" s="281"/>
      <c r="P21" s="281"/>
      <c r="Q21" s="282"/>
      <c r="R21" s="254"/>
    </row>
    <row r="22" spans="1:18" s="232" customFormat="1" ht="16" hidden="1" customHeight="1">
      <c r="A22" s="254"/>
      <c r="B22" s="258"/>
      <c r="C22" s="259"/>
      <c r="D22" s="259"/>
      <c r="E22" s="259"/>
      <c r="F22" s="259"/>
      <c r="G22" s="259"/>
      <c r="H22" s="259"/>
      <c r="I22" s="259"/>
      <c r="J22" s="259"/>
      <c r="K22" s="259"/>
      <c r="L22" s="259"/>
      <c r="M22" s="259"/>
      <c r="N22" s="259"/>
      <c r="O22" s="259"/>
      <c r="P22" s="259"/>
      <c r="Q22" s="260"/>
      <c r="R22" s="254"/>
    </row>
    <row r="23" spans="1:18" ht="55" hidden="1" customHeight="1">
      <c r="A23" s="254"/>
      <c r="B23" s="258"/>
      <c r="C23" s="259"/>
      <c r="D23" s="259"/>
      <c r="E23" s="259"/>
      <c r="F23" s="259"/>
      <c r="G23" s="259"/>
      <c r="H23" s="259"/>
      <c r="I23" s="259"/>
      <c r="J23" s="259"/>
      <c r="K23" s="259"/>
      <c r="L23" s="259"/>
      <c r="M23" s="259"/>
      <c r="N23" s="259"/>
      <c r="O23" s="259"/>
      <c r="P23" s="259"/>
      <c r="Q23" s="260"/>
      <c r="R23" s="254"/>
    </row>
    <row r="24" spans="1:18" s="255" customFormat="1" ht="23" customHeight="1">
      <c r="B24" s="283" t="s">
        <v>465</v>
      </c>
      <c r="C24" s="284"/>
      <c r="D24" s="284"/>
      <c r="E24" s="284"/>
      <c r="F24" s="284"/>
      <c r="G24" s="284"/>
      <c r="H24" s="284"/>
      <c r="I24" s="284"/>
      <c r="J24" s="284"/>
      <c r="K24" s="284"/>
      <c r="L24" s="284"/>
      <c r="M24" s="284"/>
      <c r="N24" s="284"/>
      <c r="O24" s="284"/>
      <c r="P24" s="284"/>
      <c r="Q24" s="285"/>
    </row>
    <row r="25" spans="1:18" ht="14" customHeight="1">
      <c r="A25" s="233" t="s">
        <v>416</v>
      </c>
      <c r="B25" s="234"/>
      <c r="C25" s="234"/>
      <c r="D25" s="234"/>
      <c r="E25" s="234"/>
      <c r="F25" s="234"/>
      <c r="G25" s="234"/>
      <c r="H25" s="234"/>
      <c r="I25" s="234"/>
      <c r="J25" s="234"/>
      <c r="K25" s="234"/>
      <c r="L25" s="234"/>
      <c r="M25" s="234"/>
      <c r="N25" s="234"/>
      <c r="O25" s="234"/>
      <c r="P25" s="234"/>
      <c r="Q25" s="234"/>
      <c r="R25" s="234"/>
    </row>
    <row r="26" spans="1:18" ht="14" customHeight="1">
      <c r="A26" s="233" t="s">
        <v>474</v>
      </c>
      <c r="B26" s="234"/>
      <c r="C26" s="234"/>
      <c r="D26" s="234"/>
      <c r="E26" s="234"/>
      <c r="F26" s="234"/>
      <c r="G26" s="234"/>
      <c r="H26" s="234"/>
      <c r="I26" s="234"/>
      <c r="J26" s="234"/>
      <c r="K26" s="234"/>
      <c r="L26" s="234"/>
      <c r="M26" s="234"/>
      <c r="N26" s="234"/>
      <c r="O26" s="234"/>
      <c r="P26" s="234"/>
      <c r="Q26" s="234"/>
      <c r="R26" s="234"/>
    </row>
    <row r="27" spans="1:18" ht="14" customHeight="1">
      <c r="B27" s="234"/>
      <c r="C27" s="234"/>
      <c r="D27" s="234"/>
      <c r="E27" s="234"/>
      <c r="F27" s="234"/>
      <c r="G27" s="234"/>
      <c r="H27" s="234"/>
      <c r="I27" s="234"/>
      <c r="J27" s="234"/>
      <c r="K27" s="234"/>
      <c r="L27" s="234"/>
      <c r="M27" s="234"/>
      <c r="N27" s="234"/>
      <c r="O27" s="234"/>
      <c r="P27" s="234"/>
      <c r="Q27" s="234"/>
      <c r="R27" s="234"/>
    </row>
    <row r="28" spans="1:18" ht="14">
      <c r="A28" s="237"/>
      <c r="B28" s="237"/>
      <c r="C28" s="237"/>
      <c r="D28" s="237"/>
      <c r="E28" s="237"/>
      <c r="F28" s="237"/>
      <c r="G28" s="237"/>
      <c r="H28" s="237"/>
      <c r="I28" s="237"/>
      <c r="J28" s="237"/>
      <c r="K28" s="237"/>
      <c r="L28" s="237"/>
      <c r="M28" s="237"/>
      <c r="N28" s="238" t="s">
        <v>415</v>
      </c>
      <c r="O28" s="239"/>
      <c r="P28" s="239"/>
      <c r="Q28" s="239"/>
      <c r="R28" s="239"/>
    </row>
    <row r="29" spans="1:18" ht="14.25" hidden="1" customHeight="1"/>
    <row r="30" spans="1:18" ht="15" hidden="1" customHeight="1"/>
    <row r="31" spans="1:18" ht="15" hidden="1" customHeight="1"/>
    <row r="32" spans="1:18"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customHeight="1"/>
    <row r="51" ht="15" customHeight="1"/>
  </sheetData>
  <mergeCells count="3">
    <mergeCell ref="A7:R7"/>
    <mergeCell ref="B8:Q21"/>
    <mergeCell ref="B24:Q24"/>
  </mergeCells>
  <phoneticPr fontId="4" type="noConversion"/>
  <hyperlinks>
    <hyperlink ref="B24" r:id="rId1"/>
  </hyperlinks>
  <pageMargins left="0.70866141732283472" right="0.70866141732283472" top="0.45" bottom="0.38" header="0.31496062992125984" footer="0.31496062992125984"/>
  <pageSetup orientation="portrait" horizontalDpi="4294967292" verticalDpi="4294967292"/>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enableFormatConditionsCalculation="0">
    <tabColor rgb="FFFFFF00"/>
  </sheetPr>
  <dimension ref="A1:AQ40"/>
  <sheetViews>
    <sheetView zoomScale="80" zoomScaleNormal="80" zoomScalePageLayoutView="80" workbookViewId="0">
      <selection activeCell="D25" sqref="D25:G25"/>
    </sheetView>
  </sheetViews>
  <sheetFormatPr baseColWidth="10" defaultColWidth="0" defaultRowHeight="0" customHeight="1" zeroHeight="1" x14ac:dyDescent="0"/>
  <cols>
    <col min="1" max="1" width="4.5" style="7" customWidth="1"/>
    <col min="2" max="2" width="4.33203125" style="7" customWidth="1"/>
    <col min="3" max="3" width="10.5" style="7" customWidth="1"/>
    <col min="4" max="4" width="133.6640625" style="7" customWidth="1"/>
    <col min="5" max="5" width="1.5" style="7" customWidth="1"/>
    <col min="6" max="6" width="13.83203125" style="21" customWidth="1"/>
    <col min="7" max="7" width="7.5" style="21" customWidth="1"/>
    <col min="8" max="8" width="3" style="21" customWidth="1"/>
    <col min="9" max="9" width="52" style="21" customWidth="1"/>
    <col min="10" max="10" width="6.33203125" style="7" customWidth="1"/>
    <col min="11" max="11" width="3.33203125" style="7" customWidth="1"/>
    <col min="12" max="43" width="0" style="7" hidden="1" customWidth="1"/>
    <col min="44" max="16384" width="11.5" style="7" hidden="1"/>
  </cols>
  <sheetData>
    <row r="1" spans="1:14" ht="7.5" customHeight="1" thickBot="1"/>
    <row r="2" spans="1:14" s="26" customFormat="1" ht="36" customHeight="1" thickBot="1">
      <c r="A2" s="7"/>
      <c r="B2" s="199"/>
      <c r="C2" s="215" t="s">
        <v>428</v>
      </c>
      <c r="D2" s="201"/>
      <c r="E2" s="201"/>
      <c r="F2" s="202"/>
      <c r="G2" s="202"/>
      <c r="H2" s="202"/>
      <c r="I2" s="202"/>
      <c r="J2" s="200"/>
      <c r="K2" s="59"/>
    </row>
    <row r="3" spans="1:14" s="26" customFormat="1" ht="20" customHeight="1">
      <c r="A3" s="7"/>
      <c r="B3" s="60"/>
      <c r="F3" s="218" t="s">
        <v>434</v>
      </c>
      <c r="G3" s="219"/>
      <c r="H3" s="223"/>
      <c r="I3" s="222" t="s">
        <v>435</v>
      </c>
      <c r="J3" s="79"/>
      <c r="K3" s="59"/>
    </row>
    <row r="4" spans="1:14" s="26" customFormat="1" ht="20">
      <c r="A4" s="7"/>
      <c r="B4" s="60"/>
      <c r="C4" s="217" t="s">
        <v>433</v>
      </c>
      <c r="H4" s="59"/>
      <c r="J4" s="79"/>
      <c r="K4" s="59"/>
    </row>
    <row r="5" spans="1:14" s="26" customFormat="1" ht="21" customHeight="1">
      <c r="A5" s="7"/>
      <c r="B5" s="60"/>
      <c r="C5" s="213">
        <v>2.2000000000000002</v>
      </c>
      <c r="D5" s="104" t="str">
        <f>IF($C$5=2.2, "Are senior executives in the company directly involved in the management of water-related issues?", "")</f>
        <v>Are senior executives in the company directly involved in the management of water-related issues?</v>
      </c>
      <c r="F5" s="240"/>
      <c r="G5" s="72"/>
      <c r="H5" s="224"/>
      <c r="I5" s="242"/>
      <c r="J5" s="79"/>
      <c r="K5" s="59"/>
    </row>
    <row r="6" spans="1:14" s="26" customFormat="1" ht="21" customHeight="1">
      <c r="A6" s="7"/>
      <c r="B6" s="60"/>
      <c r="C6" s="213">
        <v>2.9</v>
      </c>
      <c r="D6" s="104" t="str">
        <f>IF($C$6=2.9, "Does the company integrate water into business strategy and financial planning?", "")</f>
        <v>Does the company integrate water into business strategy and financial planning?</v>
      </c>
      <c r="F6" s="240"/>
      <c r="G6" s="72"/>
      <c r="H6" s="224"/>
      <c r="I6" s="242"/>
      <c r="J6" s="79"/>
      <c r="K6" s="59"/>
    </row>
    <row r="7" spans="1:14" s="26" customFormat="1" ht="14">
      <c r="A7" s="7"/>
      <c r="B7" s="60"/>
      <c r="H7" s="59"/>
      <c r="J7" s="79"/>
      <c r="K7" s="59"/>
    </row>
    <row r="8" spans="1:14" s="26" customFormat="1" ht="20">
      <c r="A8" s="7"/>
      <c r="B8" s="60"/>
      <c r="C8" s="217" t="s">
        <v>429</v>
      </c>
      <c r="H8" s="59"/>
      <c r="J8" s="79"/>
      <c r="K8" s="59"/>
    </row>
    <row r="9" spans="1:14" s="26" customFormat="1" ht="23">
      <c r="A9" s="7"/>
      <c r="B9" s="60"/>
      <c r="C9" s="220" t="s">
        <v>90</v>
      </c>
      <c r="D9" s="69"/>
      <c r="E9" s="70"/>
      <c r="F9" s="73"/>
      <c r="G9" s="73"/>
      <c r="H9" s="221"/>
      <c r="J9" s="79"/>
      <c r="K9" s="59"/>
    </row>
    <row r="10" spans="1:14" s="81" customFormat="1" ht="18">
      <c r="A10" s="32"/>
      <c r="B10" s="61"/>
      <c r="C10" s="216" t="s">
        <v>430</v>
      </c>
      <c r="D10" s="106"/>
      <c r="F10" s="240"/>
      <c r="G10" s="72"/>
      <c r="H10" s="224"/>
      <c r="I10" s="26"/>
      <c r="J10" s="79"/>
      <c r="K10" s="61"/>
      <c r="L10" s="26"/>
      <c r="M10" s="26"/>
      <c r="N10" s="26"/>
    </row>
    <row r="11" spans="1:14" s="81" customFormat="1" ht="18">
      <c r="A11" s="32"/>
      <c r="B11" s="61"/>
      <c r="C11" s="213">
        <f>IF(F10="No","",1.1)</f>
        <v>1.1000000000000001</v>
      </c>
      <c r="D11" s="105" t="str">
        <f>IF($C11=1.1, "Does the company collect and monitor data on its regulatory compliance, water use &amp; discharge?", "")</f>
        <v>Does the company collect and monitor data on its regulatory compliance, water use &amp; discharge?</v>
      </c>
      <c r="F11" s="240"/>
      <c r="G11" s="72"/>
      <c r="H11" s="224"/>
      <c r="I11" s="242"/>
      <c r="J11" s="79"/>
      <c r="K11" s="61"/>
      <c r="L11" s="26"/>
      <c r="M11" s="26"/>
      <c r="N11" s="26"/>
    </row>
    <row r="12" spans="1:14" s="81" customFormat="1" ht="18">
      <c r="A12" s="32"/>
      <c r="B12" s="61"/>
      <c r="C12" s="213">
        <f>IF(F10="No","",1.6)</f>
        <v>1.6</v>
      </c>
      <c r="D12" s="105" t="str">
        <f>IF($C12=1.6, "Does the company attempt to identify and quantify water-related risks in its own operations?", "")</f>
        <v>Does the company attempt to identify and quantify water-related risks in its own operations?</v>
      </c>
      <c r="F12" s="240"/>
      <c r="G12" s="72"/>
      <c r="H12" s="224"/>
      <c r="I12" s="242"/>
      <c r="J12" s="79"/>
      <c r="K12" s="61"/>
      <c r="L12" s="26"/>
      <c r="M12" s="26"/>
      <c r="N12" s="26"/>
    </row>
    <row r="13" spans="1:14" s="81" customFormat="1" ht="18">
      <c r="A13" s="32"/>
      <c r="B13" s="61"/>
      <c r="C13" s="213">
        <f>IF(F10="No","",2.5)</f>
        <v>2.5</v>
      </c>
      <c r="D13" s="105" t="str">
        <f>IF($C13=2.5,"Does the company set itself performance standards and goals on water withdrawals/consumption for its own operations?", "")</f>
        <v>Does the company set itself performance standards and goals on water withdrawals/consumption for its own operations?</v>
      </c>
      <c r="F13" s="240"/>
      <c r="G13" s="72"/>
      <c r="H13" s="224"/>
      <c r="I13" s="242"/>
      <c r="J13" s="79"/>
      <c r="K13" s="61"/>
      <c r="L13" s="26"/>
      <c r="M13" s="26"/>
      <c r="N13" s="26"/>
    </row>
    <row r="14" spans="1:14" s="81" customFormat="1" ht="18">
      <c r="A14" s="32"/>
      <c r="B14" s="61"/>
      <c r="C14" s="213">
        <f>IF(F10="No","",2.6)</f>
        <v>2.6</v>
      </c>
      <c r="D14" s="105" t="str">
        <f>IF($C14=2.6,"Does the company set itself performance standards and goals on wastewater discharge for its own operations?", "")</f>
        <v>Does the company set itself performance standards and goals on wastewater discharge for its own operations?</v>
      </c>
      <c r="F14" s="240"/>
      <c r="G14" s="72"/>
      <c r="H14" s="224"/>
      <c r="I14" s="242"/>
      <c r="J14" s="79"/>
      <c r="K14" s="61"/>
      <c r="L14" s="26"/>
      <c r="M14" s="26"/>
      <c r="N14" s="26"/>
    </row>
    <row r="15" spans="1:14" s="81" customFormat="1" ht="17" customHeight="1">
      <c r="A15" s="32"/>
      <c r="B15" s="61"/>
      <c r="C15" s="67"/>
      <c r="D15" s="72"/>
      <c r="E15" s="71"/>
      <c r="F15" s="73"/>
      <c r="G15" s="73"/>
      <c r="H15" s="221"/>
      <c r="I15" s="73"/>
      <c r="J15" s="79"/>
      <c r="K15" s="61"/>
      <c r="L15" s="26"/>
      <c r="M15" s="26"/>
      <c r="N15" s="26"/>
    </row>
    <row r="16" spans="1:14" s="81" customFormat="1" ht="25" customHeight="1">
      <c r="A16" s="32"/>
      <c r="B16" s="61"/>
      <c r="C16" s="216" t="s">
        <v>431</v>
      </c>
      <c r="D16" s="106"/>
      <c r="F16" s="240"/>
      <c r="G16" s="72"/>
      <c r="H16" s="224"/>
      <c r="I16" s="26"/>
      <c r="J16" s="79"/>
      <c r="K16" s="61"/>
    </row>
    <row r="17" spans="1:11" s="81" customFormat="1" ht="33" customHeight="1">
      <c r="A17" s="32"/>
      <c r="B17" s="61"/>
      <c r="C17" s="213">
        <f>IF(F16="No","",1.5)</f>
        <v>1.5</v>
      </c>
      <c r="D17" s="105" t="str">
        <f>IF($C17=1.5, "Does the company collect and monitor data on the effectiveness of its suppliers' water management practices?", "")</f>
        <v>Does the company collect and monitor data on the effectiveness of its suppliers' water management practices?</v>
      </c>
      <c r="F17" s="240"/>
      <c r="G17" s="72"/>
      <c r="H17" s="224"/>
      <c r="I17" s="242"/>
      <c r="J17" s="79"/>
      <c r="K17" s="61"/>
    </row>
    <row r="18" spans="1:11" s="81" customFormat="1" ht="18">
      <c r="A18" s="32"/>
      <c r="B18" s="61"/>
      <c r="C18" s="213">
        <f>IF(F16="No","",1.7)</f>
        <v>1.7</v>
      </c>
      <c r="D18" s="105" t="str">
        <f>IF($C18=1.7, "Does the company attempt to identify and quantify water-related risks in its supply chain?", "")</f>
        <v>Does the company attempt to identify and quantify water-related risks in its supply chain?</v>
      </c>
      <c r="F18" s="240"/>
      <c r="G18" s="72"/>
      <c r="H18" s="224"/>
      <c r="I18" s="242"/>
      <c r="J18" s="79"/>
      <c r="K18" s="61"/>
    </row>
    <row r="19" spans="1:11" s="81" customFormat="1" ht="9.75" customHeight="1">
      <c r="A19" s="32"/>
      <c r="B19" s="61"/>
      <c r="C19" s="63"/>
      <c r="D19" s="68"/>
      <c r="E19" s="71"/>
      <c r="F19" s="241"/>
      <c r="G19" s="73"/>
      <c r="H19" s="221"/>
      <c r="I19" s="73"/>
      <c r="J19" s="79"/>
      <c r="K19" s="61"/>
    </row>
    <row r="20" spans="1:11" s="81" customFormat="1" ht="18">
      <c r="A20" s="32"/>
      <c r="B20" s="61"/>
      <c r="C20" s="216" t="s">
        <v>432</v>
      </c>
      <c r="D20" s="106"/>
      <c r="F20" s="240"/>
      <c r="G20" s="72"/>
      <c r="H20" s="224"/>
      <c r="I20" s="242"/>
      <c r="J20" s="79"/>
      <c r="K20" s="61"/>
    </row>
    <row r="21" spans="1:11" s="81" customFormat="1" ht="18">
      <c r="A21" s="32"/>
      <c r="B21" s="61"/>
      <c r="C21" s="214">
        <f>IF(F20="No","",2.1)</f>
        <v>2.1</v>
      </c>
      <c r="D21" s="105" t="str">
        <f>IF($C21=2.1,"Does the company consider water in its product/process design and development?","")</f>
        <v>Does the company consider water in its product/process design and development?</v>
      </c>
      <c r="F21" s="240"/>
      <c r="G21" s="72"/>
      <c r="H21" s="224"/>
      <c r="I21" s="242"/>
      <c r="J21" s="79"/>
      <c r="K21" s="61"/>
    </row>
    <row r="22" spans="1:11" s="81" customFormat="1" ht="15" customHeight="1" thickBot="1">
      <c r="A22" s="32"/>
      <c r="B22" s="62"/>
      <c r="C22" s="65"/>
      <c r="D22" s="65"/>
      <c r="E22" s="65"/>
      <c r="F22" s="65"/>
      <c r="G22" s="65"/>
      <c r="H22" s="62"/>
      <c r="I22" s="65"/>
      <c r="J22" s="80"/>
      <c r="K22" s="61"/>
    </row>
    <row r="23" spans="1:11" s="81" customFormat="1" ht="24" customHeight="1">
      <c r="A23" s="32"/>
      <c r="B23" s="286" t="s">
        <v>473</v>
      </c>
      <c r="C23" s="287"/>
      <c r="D23" s="100"/>
      <c r="E23" s="100"/>
      <c r="F23" s="100"/>
      <c r="G23" s="100"/>
      <c r="H23" s="100"/>
      <c r="I23" s="100"/>
      <c r="J23" s="101"/>
    </row>
    <row r="24" spans="1:11" s="81" customFormat="1" ht="59" customHeight="1">
      <c r="A24" s="32"/>
      <c r="B24" s="61"/>
      <c r="C24" s="288" t="s">
        <v>470</v>
      </c>
      <c r="D24" s="288"/>
      <c r="E24" s="288"/>
      <c r="F24" s="288"/>
      <c r="G24" s="288"/>
      <c r="H24" s="256"/>
      <c r="I24" s="256"/>
      <c r="J24" s="66"/>
    </row>
    <row r="25" spans="1:11" s="81" customFormat="1" ht="61" customHeight="1">
      <c r="A25" s="32"/>
      <c r="B25" s="61"/>
      <c r="C25" s="257"/>
      <c r="D25" s="289" t="s">
        <v>471</v>
      </c>
      <c r="E25" s="289"/>
      <c r="F25" s="289"/>
      <c r="G25" s="289"/>
      <c r="J25" s="66"/>
    </row>
    <row r="26" spans="1:11" s="81" customFormat="1" ht="15" hidden="1" customHeight="1">
      <c r="A26" s="32"/>
      <c r="B26" s="61"/>
      <c r="C26" s="257"/>
      <c r="D26" s="289"/>
      <c r="E26" s="289"/>
      <c r="F26" s="289"/>
      <c r="G26" s="289"/>
      <c r="J26" s="66"/>
    </row>
    <row r="27" spans="1:11" s="81" customFormat="1" ht="42" customHeight="1">
      <c r="A27" s="32"/>
      <c r="B27" s="61"/>
      <c r="C27" s="257"/>
      <c r="D27" s="289" t="s">
        <v>472</v>
      </c>
      <c r="E27" s="289"/>
      <c r="F27" s="289"/>
      <c r="G27" s="289"/>
      <c r="J27" s="66"/>
    </row>
    <row r="28" spans="1:11" s="81" customFormat="1" ht="15" customHeight="1" thickBot="1">
      <c r="A28" s="32"/>
      <c r="B28" s="62"/>
      <c r="C28" s="65"/>
      <c r="D28" s="65"/>
      <c r="E28" s="65"/>
      <c r="F28" s="65"/>
      <c r="G28" s="65"/>
      <c r="H28" s="65"/>
      <c r="I28" s="65"/>
      <c r="J28" s="64"/>
    </row>
    <row r="29" spans="1:11" ht="13.5" customHeight="1">
      <c r="D29" s="33"/>
      <c r="E29" s="34"/>
      <c r="J29" s="35"/>
    </row>
    <row r="30" spans="1:11" ht="23.25" hidden="1" customHeight="1">
      <c r="E30" s="34" t="s">
        <v>110</v>
      </c>
    </row>
    <row r="31" spans="1:11" ht="23.25" hidden="1" customHeight="1">
      <c r="E31" s="34" t="s">
        <v>110</v>
      </c>
    </row>
    <row r="32" spans="1:11" ht="23.25" hidden="1" customHeight="1">
      <c r="E32" s="34" t="s">
        <v>110</v>
      </c>
    </row>
    <row r="33" spans="2:5" ht="23.25" hidden="1" customHeight="1">
      <c r="E33" s="34" t="s">
        <v>110</v>
      </c>
    </row>
    <row r="34" spans="2:5" ht="23.25" hidden="1" customHeight="1">
      <c r="E34" s="21"/>
    </row>
    <row r="35" spans="2:5" s="21" customFormat="1" ht="23.25" hidden="1" customHeight="1">
      <c r="B35" s="7"/>
      <c r="C35" s="7"/>
      <c r="D35" s="7"/>
    </row>
    <row r="36" spans="2:5" s="21" customFormat="1" ht="23.25" hidden="1" customHeight="1">
      <c r="B36" s="7"/>
      <c r="C36" s="7"/>
      <c r="D36" s="7"/>
    </row>
    <row r="37" spans="2:5" s="21" customFormat="1" ht="23.25" hidden="1" customHeight="1">
      <c r="B37" s="7"/>
      <c r="C37" s="7"/>
      <c r="D37" s="7"/>
    </row>
    <row r="38" spans="2:5" s="21" customFormat="1" ht="23.25" hidden="1" customHeight="1">
      <c r="B38" s="7"/>
      <c r="C38" s="7"/>
      <c r="D38" s="7"/>
    </row>
    <row r="39" spans="2:5" s="21" customFormat="1" ht="23.25" hidden="1" customHeight="1">
      <c r="B39" s="7"/>
      <c r="C39" s="7"/>
      <c r="D39" s="7"/>
    </row>
    <row r="40" spans="2:5" s="21" customFormat="1" ht="23.25" hidden="1" customHeight="1">
      <c r="B40" s="7"/>
      <c r="C40" s="7"/>
      <c r="D40" s="7"/>
    </row>
  </sheetData>
  <sheetProtection password="E7BE" sheet="1" objects="1" scenarios="1" formatCells="0" formatColumns="0" formatRows="0"/>
  <dataConsolidate/>
  <mergeCells count="5">
    <mergeCell ref="B23:C23"/>
    <mergeCell ref="C24:G24"/>
    <mergeCell ref="D25:G25"/>
    <mergeCell ref="D26:G26"/>
    <mergeCell ref="D27:G27"/>
  </mergeCells>
  <phoneticPr fontId="4" type="noConversion"/>
  <conditionalFormatting sqref="F17:I19 F11:I15 F5:I6 I20:I21 F21:H21 F9:H9">
    <cfRule type="cellIs" dxfId="25" priority="17" operator="equal">
      <formula>"Yes"</formula>
    </cfRule>
    <cfRule type="cellIs" dxfId="24" priority="18" operator="equal">
      <formula>"No"</formula>
    </cfRule>
  </conditionalFormatting>
  <conditionalFormatting sqref="F16:H16 F20:H20 F10:H10">
    <cfRule type="cellIs" dxfId="23" priority="21" stopIfTrue="1" operator="equal">
      <formula>"Yes"</formula>
    </cfRule>
    <cfRule type="cellIs" dxfId="22" priority="22" stopIfTrue="1" operator="equal">
      <formula>"No"</formula>
    </cfRule>
  </conditionalFormatting>
  <dataValidations count="3">
    <dataValidation type="list" allowBlank="1" showInputMessage="1" showErrorMessage="1" sqref="F20:H21 F5:H6 F16:H18 F10:H14">
      <formula1>YesNo</formula1>
    </dataValidation>
    <dataValidation type="list" allowBlank="1" showInputMessage="1" showErrorMessage="1" sqref="F19:H19">
      <formula1>OFFSET(INDIRECT(SUBSTITUTE($F$16," ","")),0,0,COUNTA(INDIRECT(SUBSTITUTE($F$16," ","")&amp;"Col")),1)</formula1>
    </dataValidation>
    <dataValidation type="list" allowBlank="1" showInputMessage="1" showErrorMessage="1" sqref="F15:H15">
      <formula1>OFFSET(INDIRECT(SUBSTITUTE($F$10," ","")),0,0,COUNTA(INDIRECT(SUBSTITUTE($F$10," ","")&amp;"Col")),1)</formula1>
    </dataValidation>
  </dataValidations>
  <pageMargins left="0.25" right="0.25" top="0.25" bottom="0.25" header="0" footer="0"/>
  <pageSetup orientation="portrait" horizontalDpi="4294967292" verticalDpi="4294967292"/>
  <ignoredErrors>
    <ignoredError sqref="C21" emptyCellReference="1"/>
  </ignoredErrors>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theme="7"/>
  </sheetPr>
  <dimension ref="A1:M12"/>
  <sheetViews>
    <sheetView zoomScale="85" zoomScaleNormal="85" zoomScalePageLayoutView="85" workbookViewId="0">
      <pane xSplit="3" ySplit="3" topLeftCell="H4" activePane="bottomRight" state="frozen"/>
      <selection pane="topRight" activeCell="D1" sqref="D1"/>
      <selection pane="bottomLeft" activeCell="A4" sqref="A4"/>
      <selection pane="bottomRight" activeCell="K4" sqref="K4"/>
    </sheetView>
  </sheetViews>
  <sheetFormatPr baseColWidth="10" defaultColWidth="0" defaultRowHeight="14" zeroHeight="1" x14ac:dyDescent="0"/>
  <cols>
    <col min="1" max="1" width="4" style="7" customWidth="1"/>
    <col min="2" max="2" width="6.5" style="7" customWidth="1"/>
    <col min="3" max="3" width="26.83203125" style="7" customWidth="1"/>
    <col min="4" max="4" width="31.5" style="7" customWidth="1"/>
    <col min="5" max="5" width="28.33203125" style="7" customWidth="1"/>
    <col min="6" max="6" width="27.1640625" style="7" customWidth="1"/>
    <col min="7" max="7" width="32.83203125" style="21" customWidth="1"/>
    <col min="8" max="8" width="14.83203125" style="7" customWidth="1"/>
    <col min="9" max="9" width="49.6640625" style="7" customWidth="1"/>
    <col min="10" max="10" width="22.6640625" style="7" customWidth="1"/>
    <col min="11" max="11" width="62" style="7" customWidth="1"/>
    <col min="12" max="12" width="3.33203125" style="7" customWidth="1"/>
    <col min="13" max="13" width="0" style="7" hidden="1" customWidth="1"/>
    <col min="14" max="16384" width="9.1640625" style="7" hidden="1"/>
  </cols>
  <sheetData>
    <row r="1" spans="2:12" ht="48" customHeight="1" thickBot="1">
      <c r="C1" s="196" t="s">
        <v>423</v>
      </c>
      <c r="D1" s="3"/>
      <c r="E1" s="3"/>
      <c r="F1" s="3"/>
      <c r="G1" s="102" t="s">
        <v>111</v>
      </c>
      <c r="H1" s="6"/>
      <c r="I1" s="3"/>
      <c r="J1" s="3"/>
      <c r="K1" s="3"/>
    </row>
    <row r="2" spans="2:12" s="124" customFormat="1" ht="35.25" customHeight="1" thickBot="1">
      <c r="B2" s="159"/>
      <c r="C2" s="160" t="s">
        <v>85</v>
      </c>
      <c r="D2" s="161" t="s">
        <v>141</v>
      </c>
      <c r="E2" s="161" t="s">
        <v>140</v>
      </c>
      <c r="F2" s="161" t="s">
        <v>142</v>
      </c>
      <c r="G2" s="161" t="s">
        <v>380</v>
      </c>
      <c r="H2" s="161" t="s">
        <v>120</v>
      </c>
      <c r="I2" s="160" t="s">
        <v>164</v>
      </c>
      <c r="J2" s="161" t="s">
        <v>347</v>
      </c>
      <c r="K2" s="162" t="s">
        <v>157</v>
      </c>
    </row>
    <row r="3" spans="2:12" ht="30.75" customHeight="1" thickBot="1">
      <c r="B3" s="163"/>
      <c r="C3" s="164" t="s">
        <v>92</v>
      </c>
      <c r="D3" s="165"/>
      <c r="E3" s="165"/>
      <c r="F3" s="165"/>
      <c r="G3" s="165"/>
      <c r="H3" s="166"/>
      <c r="I3" s="165"/>
      <c r="J3" s="165"/>
      <c r="K3" s="167"/>
    </row>
    <row r="4" spans="2:12" ht="183" thickBot="1">
      <c r="B4" s="110">
        <v>1.1000000000000001</v>
      </c>
      <c r="C4" s="125" t="s">
        <v>62</v>
      </c>
      <c r="D4" s="111" t="s">
        <v>63</v>
      </c>
      <c r="E4" s="111" t="s">
        <v>64</v>
      </c>
      <c r="F4" s="111" t="s">
        <v>65</v>
      </c>
      <c r="G4" s="126" t="s">
        <v>343</v>
      </c>
      <c r="H4" s="243"/>
      <c r="I4" s="127" t="s">
        <v>54</v>
      </c>
      <c r="J4" s="127" t="s">
        <v>55</v>
      </c>
      <c r="K4" s="262" t="s">
        <v>496</v>
      </c>
    </row>
    <row r="5" spans="2:12" ht="207" customHeight="1" thickBot="1">
      <c r="B5" s="110">
        <v>1.2</v>
      </c>
      <c r="C5" s="125" t="s">
        <v>79</v>
      </c>
      <c r="D5" s="113" t="s">
        <v>80</v>
      </c>
      <c r="E5" s="113" t="s">
        <v>116</v>
      </c>
      <c r="F5" s="113" t="s">
        <v>117</v>
      </c>
      <c r="G5" s="129" t="s">
        <v>343</v>
      </c>
      <c r="H5" s="244"/>
      <c r="I5" s="127" t="s">
        <v>74</v>
      </c>
      <c r="J5" s="127" t="s">
        <v>72</v>
      </c>
      <c r="K5" s="262" t="s">
        <v>489</v>
      </c>
    </row>
    <row r="6" spans="2:12" ht="166" customHeight="1" thickBot="1">
      <c r="B6" s="110">
        <v>1.3</v>
      </c>
      <c r="C6" s="125" t="s">
        <v>73</v>
      </c>
      <c r="D6" s="111" t="s">
        <v>53</v>
      </c>
      <c r="E6" s="111" t="s">
        <v>78</v>
      </c>
      <c r="F6" s="111" t="s">
        <v>41</v>
      </c>
      <c r="G6" s="129" t="s">
        <v>343</v>
      </c>
      <c r="H6" s="244"/>
      <c r="I6" s="127" t="s">
        <v>42</v>
      </c>
      <c r="J6" s="127" t="s">
        <v>43</v>
      </c>
      <c r="K6" s="262" t="s">
        <v>490</v>
      </c>
    </row>
    <row r="7" spans="2:12" ht="113" thickBot="1">
      <c r="B7" s="110">
        <v>1.4</v>
      </c>
      <c r="C7" s="125" t="s">
        <v>137</v>
      </c>
      <c r="D7" s="111" t="s">
        <v>44</v>
      </c>
      <c r="E7" s="111" t="s">
        <v>67</v>
      </c>
      <c r="F7" s="111" t="s">
        <v>66</v>
      </c>
      <c r="G7" s="129" t="s">
        <v>344</v>
      </c>
      <c r="H7" s="244"/>
      <c r="I7" s="130" t="s">
        <v>33</v>
      </c>
      <c r="J7" s="127" t="s">
        <v>34</v>
      </c>
      <c r="K7" s="262" t="s">
        <v>478</v>
      </c>
    </row>
    <row r="8" spans="2:12" ht="118" customHeight="1" thickBot="1">
      <c r="B8" s="109">
        <v>1.5</v>
      </c>
      <c r="C8" s="133" t="s">
        <v>56</v>
      </c>
      <c r="D8" s="134" t="s">
        <v>57</v>
      </c>
      <c r="E8" s="134" t="s">
        <v>75</v>
      </c>
      <c r="F8" s="134" t="s">
        <v>76</v>
      </c>
      <c r="G8" s="135" t="s">
        <v>345</v>
      </c>
      <c r="H8" s="245"/>
      <c r="I8" s="136" t="s">
        <v>77</v>
      </c>
      <c r="J8" s="136" t="s">
        <v>97</v>
      </c>
      <c r="K8" s="263" t="s">
        <v>477</v>
      </c>
    </row>
    <row r="9" spans="2:12" ht="30.75" customHeight="1" thickBot="1">
      <c r="B9" s="168"/>
      <c r="C9" s="169" t="s">
        <v>165</v>
      </c>
      <c r="D9" s="169"/>
      <c r="E9" s="169"/>
      <c r="F9" s="169"/>
      <c r="G9" s="169"/>
      <c r="H9" s="170"/>
      <c r="I9" s="169"/>
      <c r="J9" s="169"/>
      <c r="K9" s="261"/>
      <c r="L9" s="59"/>
    </row>
    <row r="10" spans="2:12" ht="194" customHeight="1" thickBot="1">
      <c r="B10" s="137">
        <v>1.6</v>
      </c>
      <c r="C10" s="121" t="s">
        <v>138</v>
      </c>
      <c r="D10" s="120" t="s">
        <v>143</v>
      </c>
      <c r="E10" s="120" t="s">
        <v>68</v>
      </c>
      <c r="F10" s="120" t="s">
        <v>163</v>
      </c>
      <c r="G10" s="119" t="s">
        <v>343</v>
      </c>
      <c r="H10" s="246"/>
      <c r="I10" s="138" t="s">
        <v>69</v>
      </c>
      <c r="J10" s="138" t="s">
        <v>348</v>
      </c>
      <c r="K10" s="262" t="s">
        <v>488</v>
      </c>
    </row>
    <row r="11" spans="2:12" ht="151" customHeight="1" thickBot="1">
      <c r="B11" s="110">
        <v>1.7</v>
      </c>
      <c r="C11" s="125" t="s">
        <v>70</v>
      </c>
      <c r="D11" s="111" t="s">
        <v>71</v>
      </c>
      <c r="E11" s="111" t="s">
        <v>133</v>
      </c>
      <c r="F11" s="111" t="s">
        <v>32</v>
      </c>
      <c r="G11" s="129" t="s">
        <v>345</v>
      </c>
      <c r="H11" s="244"/>
      <c r="I11" s="132" t="s">
        <v>21</v>
      </c>
      <c r="J11" s="132" t="s">
        <v>22</v>
      </c>
      <c r="K11" s="262" t="s">
        <v>487</v>
      </c>
    </row>
    <row r="12" spans="2:12"/>
  </sheetData>
  <sheetProtection password="E7BE" sheet="1" objects="1" scenarios="1" formatCells="0" formatColumns="0" formatRows="0"/>
  <phoneticPr fontId="4" type="noConversion"/>
  <conditionalFormatting sqref="H4:H8 H10:H11">
    <cfRule type="cellIs" dxfId="21" priority="2" operator="equal">
      <formula>"Advanced Progress"</formula>
    </cfRule>
    <cfRule type="cellIs" dxfId="20" priority="3" operator="equal">
      <formula>"Initial Steps"</formula>
    </cfRule>
    <cfRule type="cellIs" dxfId="19" priority="4" operator="equal">
      <formula>"No Evidence of Action"</formula>
    </cfRule>
  </conditionalFormatting>
  <conditionalFormatting sqref="H10:H11 H4:H8">
    <cfRule type="cellIs" dxfId="18" priority="1" operator="equal">
      <formula>"Leading Practice"</formula>
    </cfRule>
  </conditionalFormatting>
  <dataValidations count="1">
    <dataValidation type="list" allowBlank="1" showInputMessage="1" showErrorMessage="1" sqref="H4:H8 H10:H11">
      <formula1>progresslist</formula1>
    </dataValidation>
  </dataValidations>
  <pageMargins left="0.2" right="0.2" top="0.25" bottom="0.25" header="0" footer="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theme="6"/>
  </sheetPr>
  <dimension ref="A1:M19"/>
  <sheetViews>
    <sheetView zoomScale="85" zoomScaleNormal="85" zoomScalePageLayoutView="85" workbookViewId="0">
      <pane xSplit="3" ySplit="4" topLeftCell="G5" activePane="bottomRight" state="frozen"/>
      <selection pane="topRight" activeCell="D1" sqref="D1"/>
      <selection pane="bottomLeft" activeCell="A5" sqref="A5"/>
      <selection pane="bottomRight" activeCell="K17" sqref="K17"/>
    </sheetView>
  </sheetViews>
  <sheetFormatPr baseColWidth="10" defaultColWidth="0" defaultRowHeight="14" zeroHeight="1" x14ac:dyDescent="0"/>
  <cols>
    <col min="1" max="1" width="4.6640625" style="7" customWidth="1"/>
    <col min="2" max="2" width="7.1640625" style="7" customWidth="1"/>
    <col min="3" max="3" width="25.5" style="7" customWidth="1"/>
    <col min="4" max="4" width="32.5" style="7" customWidth="1"/>
    <col min="5" max="5" width="30.1640625" style="7" customWidth="1"/>
    <col min="6" max="6" width="33.83203125" style="7" customWidth="1"/>
    <col min="7" max="7" width="13" style="7" customWidth="1"/>
    <col min="8" max="8" width="15.33203125" style="7" customWidth="1"/>
    <col min="9" max="9" width="42.6640625" style="7" customWidth="1"/>
    <col min="10" max="10" width="24.1640625" style="7" customWidth="1"/>
    <col min="11" max="11" width="69" style="7" customWidth="1"/>
    <col min="12" max="12" width="4" style="7" customWidth="1"/>
    <col min="13" max="13" width="0" style="7" hidden="1" customWidth="1"/>
    <col min="14" max="16384" width="9.1640625" style="7" hidden="1"/>
  </cols>
  <sheetData>
    <row r="1" spans="2:11">
      <c r="I1" s="21"/>
      <c r="J1" s="21"/>
    </row>
    <row r="2" spans="2:11" ht="23">
      <c r="C2" s="196" t="s">
        <v>424</v>
      </c>
      <c r="D2" s="3"/>
      <c r="E2" s="10"/>
      <c r="F2" s="3"/>
      <c r="G2" s="5"/>
      <c r="H2" s="6"/>
      <c r="I2" s="3"/>
      <c r="J2" s="3"/>
      <c r="K2" s="3"/>
    </row>
    <row r="3" spans="2:11" ht="12" customHeight="1" thickBot="1">
      <c r="B3" s="8"/>
      <c r="C3" s="4"/>
      <c r="D3" s="4"/>
      <c r="E3" s="4"/>
      <c r="F3" s="4"/>
      <c r="G3" s="4"/>
      <c r="H3" s="4"/>
      <c r="I3" s="4"/>
      <c r="J3" s="4"/>
      <c r="K3" s="4"/>
    </row>
    <row r="4" spans="2:11" s="124" customFormat="1" ht="33.75" customHeight="1" thickBot="1">
      <c r="B4" s="171"/>
      <c r="C4" s="172" t="s">
        <v>85</v>
      </c>
      <c r="D4" s="173" t="s">
        <v>141</v>
      </c>
      <c r="E4" s="173" t="s">
        <v>140</v>
      </c>
      <c r="F4" s="173" t="s">
        <v>142</v>
      </c>
      <c r="G4" s="173" t="s">
        <v>380</v>
      </c>
      <c r="H4" s="174" t="s">
        <v>120</v>
      </c>
      <c r="I4" s="172" t="s">
        <v>164</v>
      </c>
      <c r="J4" s="173" t="s">
        <v>347</v>
      </c>
      <c r="K4" s="175" t="s">
        <v>157</v>
      </c>
    </row>
    <row r="5" spans="2:11" ht="30" customHeight="1" thickBot="1">
      <c r="B5" s="182"/>
      <c r="C5" s="177" t="s">
        <v>93</v>
      </c>
      <c r="D5" s="183"/>
      <c r="E5" s="183"/>
      <c r="F5" s="183"/>
      <c r="G5" s="183"/>
      <c r="H5" s="185"/>
      <c r="I5" s="184"/>
      <c r="J5" s="184"/>
      <c r="K5" s="186"/>
    </row>
    <row r="6" spans="2:11" ht="78" customHeight="1" thickBot="1">
      <c r="B6" s="115">
        <v>2.1</v>
      </c>
      <c r="C6" s="125" t="s">
        <v>23</v>
      </c>
      <c r="D6" s="111" t="s">
        <v>24</v>
      </c>
      <c r="E6" s="111" t="s">
        <v>25</v>
      </c>
      <c r="F6" s="111" t="s">
        <v>45</v>
      </c>
      <c r="G6" s="126" t="s">
        <v>344</v>
      </c>
      <c r="H6" s="243"/>
      <c r="I6" s="132" t="s">
        <v>46</v>
      </c>
      <c r="J6" s="132" t="s">
        <v>349</v>
      </c>
      <c r="K6" s="263" t="s">
        <v>475</v>
      </c>
    </row>
    <row r="7" spans="2:11" ht="143" customHeight="1" thickBot="1">
      <c r="B7" s="115">
        <v>2.2000000000000002</v>
      </c>
      <c r="C7" s="125" t="s">
        <v>47</v>
      </c>
      <c r="D7" s="111" t="s">
        <v>48</v>
      </c>
      <c r="E7" s="111" t="s">
        <v>35</v>
      </c>
      <c r="F7" s="111" t="s">
        <v>36</v>
      </c>
      <c r="G7" s="126" t="s">
        <v>344</v>
      </c>
      <c r="H7" s="243"/>
      <c r="I7" s="132" t="s">
        <v>58</v>
      </c>
      <c r="J7" s="132" t="s">
        <v>349</v>
      </c>
      <c r="K7" s="263" t="s">
        <v>475</v>
      </c>
    </row>
    <row r="8" spans="2:11" ht="121" customHeight="1" thickBot="1">
      <c r="B8" s="116">
        <v>2.2999999999999998</v>
      </c>
      <c r="C8" s="131" t="s">
        <v>101</v>
      </c>
      <c r="D8" s="113" t="s">
        <v>59</v>
      </c>
      <c r="E8" s="111" t="s">
        <v>60</v>
      </c>
      <c r="F8" s="111" t="s">
        <v>61</v>
      </c>
      <c r="G8" s="129" t="s">
        <v>344</v>
      </c>
      <c r="H8" s="244"/>
      <c r="I8" s="139" t="s">
        <v>29</v>
      </c>
      <c r="J8" s="132" t="s">
        <v>360</v>
      </c>
      <c r="K8" s="263" t="s">
        <v>484</v>
      </c>
    </row>
    <row r="9" spans="2:11" ht="25.5" customHeight="1" thickBot="1">
      <c r="B9" s="176"/>
      <c r="C9" s="177" t="s">
        <v>94</v>
      </c>
      <c r="D9" s="178"/>
      <c r="E9" s="178"/>
      <c r="F9" s="178"/>
      <c r="G9" s="178"/>
      <c r="H9" s="180"/>
      <c r="I9" s="179"/>
      <c r="J9" s="179"/>
      <c r="K9" s="181"/>
    </row>
    <row r="10" spans="2:11" ht="169" thickBot="1">
      <c r="B10" s="115">
        <v>2.4</v>
      </c>
      <c r="C10" s="125" t="s">
        <v>49</v>
      </c>
      <c r="D10" s="111" t="s">
        <v>50</v>
      </c>
      <c r="E10" s="111" t="s">
        <v>51</v>
      </c>
      <c r="F10" s="111" t="s">
        <v>52</v>
      </c>
      <c r="G10" s="140" t="s">
        <v>344</v>
      </c>
      <c r="H10" s="243"/>
      <c r="I10" s="139" t="s">
        <v>15</v>
      </c>
      <c r="J10" s="132" t="s">
        <v>349</v>
      </c>
      <c r="K10" s="263" t="s">
        <v>485</v>
      </c>
    </row>
    <row r="11" spans="2:11" ht="105" customHeight="1" thickBot="1">
      <c r="B11" s="115">
        <v>2.5</v>
      </c>
      <c r="C11" s="131" t="s">
        <v>16</v>
      </c>
      <c r="D11" s="111" t="s">
        <v>81</v>
      </c>
      <c r="E11" s="111" t="s">
        <v>37</v>
      </c>
      <c r="F11" s="111" t="s">
        <v>38</v>
      </c>
      <c r="G11" s="126" t="s">
        <v>343</v>
      </c>
      <c r="H11" s="243"/>
      <c r="I11" s="132" t="s">
        <v>39</v>
      </c>
      <c r="J11" s="132" t="s">
        <v>350</v>
      </c>
      <c r="K11" s="263" t="s">
        <v>491</v>
      </c>
    </row>
    <row r="12" spans="2:11" ht="98" customHeight="1" thickBot="1">
      <c r="B12" s="115">
        <v>2.6</v>
      </c>
      <c r="C12" s="131" t="s">
        <v>40</v>
      </c>
      <c r="D12" s="111" t="s">
        <v>11</v>
      </c>
      <c r="E12" s="111" t="s">
        <v>12</v>
      </c>
      <c r="F12" s="111" t="s">
        <v>26</v>
      </c>
      <c r="G12" s="126" t="s">
        <v>343</v>
      </c>
      <c r="H12" s="243"/>
      <c r="I12" s="141" t="s">
        <v>158</v>
      </c>
      <c r="J12" s="132" t="s">
        <v>350</v>
      </c>
      <c r="K12" s="263" t="s">
        <v>492</v>
      </c>
    </row>
    <row r="13" spans="2:11" ht="138" customHeight="1" thickBot="1">
      <c r="B13" s="115">
        <v>2.7</v>
      </c>
      <c r="C13" s="125" t="s">
        <v>27</v>
      </c>
      <c r="D13" s="111" t="s">
        <v>28</v>
      </c>
      <c r="E13" s="111" t="s">
        <v>31</v>
      </c>
      <c r="F13" s="111" t="s">
        <v>17</v>
      </c>
      <c r="G13" s="126" t="s">
        <v>343</v>
      </c>
      <c r="H13" s="243"/>
      <c r="I13" s="132"/>
      <c r="J13" s="132" t="s">
        <v>351</v>
      </c>
      <c r="K13" s="263" t="s">
        <v>493</v>
      </c>
    </row>
    <row r="14" spans="2:11" ht="201" customHeight="1" thickBot="1">
      <c r="B14" s="115">
        <v>2.8</v>
      </c>
      <c r="C14" s="131" t="s">
        <v>18</v>
      </c>
      <c r="D14" s="113" t="s">
        <v>19</v>
      </c>
      <c r="E14" s="113" t="s">
        <v>20</v>
      </c>
      <c r="F14" s="113" t="s">
        <v>10</v>
      </c>
      <c r="G14" s="126" t="s">
        <v>345</v>
      </c>
      <c r="H14" s="244"/>
      <c r="I14" s="132" t="s">
        <v>30</v>
      </c>
      <c r="J14" s="132" t="s">
        <v>351</v>
      </c>
      <c r="K14" s="263" t="s">
        <v>494</v>
      </c>
    </row>
    <row r="15" spans="2:11" ht="26.25" customHeight="1" thickBot="1">
      <c r="B15" s="176"/>
      <c r="C15" s="177" t="s">
        <v>362</v>
      </c>
      <c r="D15" s="178"/>
      <c r="E15" s="178"/>
      <c r="F15" s="178"/>
      <c r="G15" s="178"/>
      <c r="H15" s="180"/>
      <c r="I15" s="179"/>
      <c r="J15" s="179"/>
      <c r="K15" s="181"/>
    </row>
    <row r="16" spans="2:11" ht="217" customHeight="1" thickBot="1">
      <c r="B16" s="115">
        <v>2.9</v>
      </c>
      <c r="C16" s="125" t="s">
        <v>2</v>
      </c>
      <c r="D16" s="111" t="s">
        <v>3</v>
      </c>
      <c r="E16" s="203" t="s">
        <v>205</v>
      </c>
      <c r="F16" s="111" t="s">
        <v>204</v>
      </c>
      <c r="G16" s="126" t="s">
        <v>344</v>
      </c>
      <c r="H16" s="243"/>
      <c r="I16" s="132" t="s">
        <v>14</v>
      </c>
      <c r="J16" s="132" t="s">
        <v>360</v>
      </c>
      <c r="K16" s="263" t="s">
        <v>495</v>
      </c>
    </row>
    <row r="17" spans="2:11" ht="156" customHeight="1" thickBot="1">
      <c r="B17" s="144">
        <v>2.1</v>
      </c>
      <c r="C17" s="125" t="s">
        <v>418</v>
      </c>
      <c r="D17" s="111" t="s">
        <v>4</v>
      </c>
      <c r="E17" s="111" t="s">
        <v>5</v>
      </c>
      <c r="F17" s="111" t="s">
        <v>6</v>
      </c>
      <c r="G17" s="126" t="s">
        <v>417</v>
      </c>
      <c r="H17" s="244"/>
      <c r="I17" s="142" t="s">
        <v>0</v>
      </c>
      <c r="J17" s="142" t="s">
        <v>352</v>
      </c>
      <c r="K17" s="263" t="s">
        <v>476</v>
      </c>
    </row>
    <row r="18" spans="2:11" ht="73" customHeight="1" thickBot="1">
      <c r="B18" s="115">
        <v>2.11</v>
      </c>
      <c r="C18" s="125" t="s">
        <v>7</v>
      </c>
      <c r="D18" s="111" t="s">
        <v>8</v>
      </c>
      <c r="E18" s="111" t="s">
        <v>9</v>
      </c>
      <c r="F18" s="111" t="s">
        <v>13</v>
      </c>
      <c r="G18" s="126" t="s">
        <v>346</v>
      </c>
      <c r="H18" s="244"/>
      <c r="I18" s="143" t="s">
        <v>1</v>
      </c>
      <c r="J18" s="143" t="s">
        <v>352</v>
      </c>
      <c r="K18" s="263" t="s">
        <v>486</v>
      </c>
    </row>
    <row r="19" spans="2:11"/>
  </sheetData>
  <sheetProtection sheet="1" objects="1" scenarios="1" formatCells="0" formatColumns="0" formatRows="0"/>
  <phoneticPr fontId="4" type="noConversion"/>
  <conditionalFormatting sqref="H6:H8 H10:H14 H16:H18">
    <cfRule type="cellIs" dxfId="17" priority="3" operator="equal">
      <formula>"Leading Practice"</formula>
    </cfRule>
  </conditionalFormatting>
  <conditionalFormatting sqref="H16:H18 H10:H14 H6:H8">
    <cfRule type="cellIs" dxfId="16" priority="1" operator="equal">
      <formula>"Initial Steps"</formula>
    </cfRule>
    <cfRule type="cellIs" dxfId="15" priority="2" operator="equal">
      <formula>"Advanced Progress"</formula>
    </cfRule>
  </conditionalFormatting>
  <dataValidations count="1">
    <dataValidation type="list" allowBlank="1" showInputMessage="1" showErrorMessage="1" sqref="H6:H8 H10:H14 H16:H18">
      <formula1>progresslist</formula1>
    </dataValidation>
  </dataValidations>
  <pageMargins left="0.2" right="0.2" top="0.25" bottom="0.25" header="0" footer="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theme="5"/>
  </sheetPr>
  <dimension ref="A1:M12"/>
  <sheetViews>
    <sheetView zoomScale="85" zoomScaleNormal="85" zoomScalePageLayoutView="85" workbookViewId="0">
      <pane xSplit="3" ySplit="4" topLeftCell="G8" activePane="bottomRight" state="frozen"/>
      <selection pane="topRight" activeCell="D1" sqref="D1"/>
      <selection pane="bottomLeft" activeCell="A5" sqref="A5"/>
      <selection pane="bottomRight" activeCell="K11" sqref="K11"/>
    </sheetView>
  </sheetViews>
  <sheetFormatPr baseColWidth="10" defaultColWidth="0" defaultRowHeight="14" zeroHeight="1" x14ac:dyDescent="0"/>
  <cols>
    <col min="1" max="1" width="2" style="7" customWidth="1"/>
    <col min="2" max="2" width="5.5" style="7" customWidth="1"/>
    <col min="3" max="3" width="38.5" style="7" bestFit="1" customWidth="1"/>
    <col min="4" max="4" width="31.1640625" style="7" customWidth="1"/>
    <col min="5" max="5" width="33.33203125" style="7" customWidth="1"/>
    <col min="6" max="6" width="35.83203125" style="7" customWidth="1"/>
    <col min="7" max="7" width="13.5" style="21" customWidth="1"/>
    <col min="8" max="8" width="14.5" style="7" customWidth="1"/>
    <col min="9" max="9" width="42.6640625" style="26" customWidth="1"/>
    <col min="10" max="10" width="20.6640625" style="26" customWidth="1"/>
    <col min="11" max="11" width="62" style="7" customWidth="1"/>
    <col min="12" max="12" width="4.6640625" style="7" customWidth="1"/>
    <col min="13" max="13" width="0" style="7" hidden="1" customWidth="1"/>
    <col min="14" max="16384" width="9.1640625" style="7" hidden="1"/>
  </cols>
  <sheetData>
    <row r="1" spans="2:11"/>
    <row r="2" spans="2:11" ht="23">
      <c r="C2" s="197" t="s">
        <v>425</v>
      </c>
      <c r="D2" s="3"/>
      <c r="E2" s="3"/>
      <c r="F2" s="3"/>
      <c r="G2" s="102" t="s">
        <v>111</v>
      </c>
      <c r="H2" s="6"/>
      <c r="I2" s="3"/>
      <c r="J2" s="3"/>
      <c r="K2" s="3"/>
    </row>
    <row r="3" spans="2:11" ht="9.75" customHeight="1" thickBot="1">
      <c r="B3" s="8"/>
      <c r="C3" s="4"/>
      <c r="D3" s="4"/>
      <c r="E3" s="4"/>
      <c r="F3" s="4"/>
      <c r="G3" s="103"/>
      <c r="H3" s="4"/>
      <c r="I3" s="4"/>
      <c r="J3" s="4"/>
      <c r="K3" s="4"/>
    </row>
    <row r="4" spans="2:11" s="124" customFormat="1" ht="39.75" customHeight="1" thickBot="1">
      <c r="B4" s="187"/>
      <c r="C4" s="188" t="s">
        <v>85</v>
      </c>
      <c r="D4" s="189" t="s">
        <v>141</v>
      </c>
      <c r="E4" s="189" t="s">
        <v>140</v>
      </c>
      <c r="F4" s="189" t="s">
        <v>142</v>
      </c>
      <c r="G4" s="189" t="s">
        <v>381</v>
      </c>
      <c r="H4" s="189" t="s">
        <v>120</v>
      </c>
      <c r="I4" s="188" t="s">
        <v>164</v>
      </c>
      <c r="J4" s="189" t="s">
        <v>347</v>
      </c>
      <c r="K4" s="190" t="s">
        <v>157</v>
      </c>
    </row>
    <row r="5" spans="2:11" ht="175" customHeight="1" thickBot="1">
      <c r="B5" s="211">
        <v>3.1</v>
      </c>
      <c r="C5" s="212" t="s">
        <v>134</v>
      </c>
      <c r="D5" s="128" t="s">
        <v>411</v>
      </c>
      <c r="E5" s="128" t="s">
        <v>412</v>
      </c>
      <c r="F5" s="128" t="s">
        <v>413</v>
      </c>
      <c r="G5" s="140" t="s">
        <v>343</v>
      </c>
      <c r="H5" s="243"/>
      <c r="I5" s="209" t="s">
        <v>353</v>
      </c>
      <c r="J5" s="204" t="s">
        <v>351</v>
      </c>
      <c r="K5" s="263" t="s">
        <v>481</v>
      </c>
    </row>
    <row r="6" spans="2:11" ht="121" customHeight="1" thickBot="1">
      <c r="B6" s="116">
        <v>3.2</v>
      </c>
      <c r="C6" s="117" t="s">
        <v>95</v>
      </c>
      <c r="D6" s="118" t="s">
        <v>354</v>
      </c>
      <c r="E6" s="118" t="s">
        <v>139</v>
      </c>
      <c r="F6" s="114" t="s">
        <v>355</v>
      </c>
      <c r="G6" s="112" t="s">
        <v>344</v>
      </c>
      <c r="H6" s="246"/>
      <c r="I6" s="138" t="s">
        <v>356</v>
      </c>
      <c r="J6" s="205" t="s">
        <v>351</v>
      </c>
      <c r="K6" s="263" t="s">
        <v>482</v>
      </c>
    </row>
    <row r="7" spans="2:11" ht="130" customHeight="1" thickBot="1">
      <c r="B7" s="122">
        <v>3.3</v>
      </c>
      <c r="C7" s="145" t="s">
        <v>89</v>
      </c>
      <c r="D7" s="146" t="s">
        <v>357</v>
      </c>
      <c r="E7" s="146" t="s">
        <v>358</v>
      </c>
      <c r="F7" s="147" t="s">
        <v>366</v>
      </c>
      <c r="G7" s="148" t="s">
        <v>345</v>
      </c>
      <c r="H7" s="243"/>
      <c r="I7" s="206" t="s">
        <v>158</v>
      </c>
      <c r="J7" s="132" t="s">
        <v>351</v>
      </c>
      <c r="K7" s="263" t="s">
        <v>497</v>
      </c>
    </row>
    <row r="8" spans="2:11" ht="127" thickBot="1">
      <c r="B8" s="115">
        <v>3.4</v>
      </c>
      <c r="C8" s="131" t="s">
        <v>121</v>
      </c>
      <c r="D8" s="111" t="s">
        <v>367</v>
      </c>
      <c r="E8" s="111" t="s">
        <v>368</v>
      </c>
      <c r="F8" s="111" t="s">
        <v>369</v>
      </c>
      <c r="G8" s="126" t="s">
        <v>344</v>
      </c>
      <c r="H8" s="243"/>
      <c r="I8" s="132" t="s">
        <v>336</v>
      </c>
      <c r="J8" s="132" t="s">
        <v>351</v>
      </c>
      <c r="K8" s="263" t="s">
        <v>479</v>
      </c>
    </row>
    <row r="9" spans="2:11" ht="84" customHeight="1" thickBot="1">
      <c r="B9" s="115">
        <v>3.5</v>
      </c>
      <c r="C9" s="125" t="s">
        <v>337</v>
      </c>
      <c r="D9" s="111" t="s">
        <v>338</v>
      </c>
      <c r="E9" s="111" t="s">
        <v>373</v>
      </c>
      <c r="F9" s="111" t="s">
        <v>374</v>
      </c>
      <c r="G9" s="126" t="s">
        <v>344</v>
      </c>
      <c r="H9" s="243"/>
      <c r="I9" s="132"/>
      <c r="J9" s="132" t="s">
        <v>351</v>
      </c>
      <c r="K9" s="263" t="s">
        <v>479</v>
      </c>
    </row>
    <row r="10" spans="2:11" ht="123" customHeight="1" thickBot="1">
      <c r="B10" s="115">
        <v>3.6</v>
      </c>
      <c r="C10" s="131" t="s">
        <v>375</v>
      </c>
      <c r="D10" s="111" t="s">
        <v>122</v>
      </c>
      <c r="E10" s="111" t="s">
        <v>376</v>
      </c>
      <c r="F10" s="111" t="s">
        <v>377</v>
      </c>
      <c r="G10" s="140" t="s">
        <v>344</v>
      </c>
      <c r="H10" s="244"/>
      <c r="I10" s="142" t="s">
        <v>91</v>
      </c>
      <c r="J10" s="143" t="s">
        <v>351</v>
      </c>
      <c r="K10" s="263" t="s">
        <v>480</v>
      </c>
    </row>
    <row r="11" spans="2:11" ht="166" customHeight="1" thickBot="1">
      <c r="B11" s="115">
        <v>3.7</v>
      </c>
      <c r="C11" s="125" t="s">
        <v>82</v>
      </c>
      <c r="D11" s="111" t="s">
        <v>123</v>
      </c>
      <c r="E11" s="111" t="s">
        <v>359</v>
      </c>
      <c r="F11" s="111" t="s">
        <v>363</v>
      </c>
      <c r="G11" s="126" t="s">
        <v>346</v>
      </c>
      <c r="H11" s="244"/>
      <c r="I11" s="207" t="s">
        <v>364</v>
      </c>
      <c r="J11" s="142" t="s">
        <v>351</v>
      </c>
      <c r="K11" s="263" t="s">
        <v>479</v>
      </c>
    </row>
    <row r="12" spans="2:11"/>
  </sheetData>
  <sheetProtection sheet="1" objects="1" scenarios="1" formatCells="0" formatColumns="0" formatRows="0"/>
  <phoneticPr fontId="4" type="noConversion"/>
  <conditionalFormatting sqref="H5:H11">
    <cfRule type="cellIs" dxfId="14" priority="1" operator="equal">
      <formula>"Initial Steps"</formula>
    </cfRule>
    <cfRule type="cellIs" dxfId="13" priority="2" operator="equal">
      <formula>"Advanced Progress"</formula>
    </cfRule>
    <cfRule type="cellIs" dxfId="12" priority="3" operator="equal">
      <formula>"Leading Practice"</formula>
    </cfRule>
  </conditionalFormatting>
  <dataValidations count="1">
    <dataValidation type="list" allowBlank="1" showInputMessage="1" showErrorMessage="1" sqref="H5:H11">
      <formula1>progresslist</formula1>
    </dataValidation>
  </dataValidations>
  <pageMargins left="0.2" right="0.2" top="0.25" bottom="0.25" header="0" footer="0"/>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theme="9"/>
  </sheetPr>
  <dimension ref="A1:N13"/>
  <sheetViews>
    <sheetView zoomScale="85" zoomScaleNormal="85" zoomScalePageLayoutView="85" workbookViewId="0">
      <pane xSplit="3" ySplit="4" topLeftCell="E5" activePane="bottomRight" state="frozen"/>
      <selection pane="topRight" activeCell="D1" sqref="D1"/>
      <selection pane="bottomLeft" activeCell="A5" sqref="A5"/>
      <selection pane="bottomRight" activeCell="L5" sqref="L5"/>
    </sheetView>
  </sheetViews>
  <sheetFormatPr baseColWidth="10" defaultColWidth="0" defaultRowHeight="14" zeroHeight="1" x14ac:dyDescent="0"/>
  <cols>
    <col min="1" max="1" width="3.1640625" style="7" customWidth="1"/>
    <col min="2" max="2" width="5.5" style="7" customWidth="1"/>
    <col min="3" max="3" width="25.5" style="7" customWidth="1"/>
    <col min="4" max="4" width="23" style="7" customWidth="1"/>
    <col min="5" max="5" width="26.1640625" style="7" customWidth="1"/>
    <col min="6" max="6" width="27.6640625" style="7" customWidth="1"/>
    <col min="7" max="7" width="12.1640625" style="21" customWidth="1"/>
    <col min="8" max="8" width="16.5" style="7" customWidth="1"/>
    <col min="9" max="9" width="34.6640625" style="7" customWidth="1"/>
    <col min="10" max="10" width="13.1640625" style="7" customWidth="1"/>
    <col min="12" max="12" width="46.33203125" style="7" customWidth="1"/>
    <col min="13" max="13" width="3.6640625" style="7" customWidth="1"/>
    <col min="14" max="16384" width="9.1640625" style="7" hidden="1"/>
  </cols>
  <sheetData>
    <row r="1" spans="1:14"/>
    <row r="2" spans="1:14" ht="23">
      <c r="C2" s="197" t="s">
        <v>426</v>
      </c>
      <c r="D2" s="3"/>
      <c r="E2" s="3"/>
      <c r="F2" s="3"/>
      <c r="G2" s="102" t="s">
        <v>111</v>
      </c>
      <c r="H2" s="6"/>
      <c r="I2" s="3"/>
      <c r="J2" s="3"/>
      <c r="L2" s="3"/>
    </row>
    <row r="3" spans="1:14" ht="9" customHeight="1" thickBot="1">
      <c r="B3" s="8"/>
      <c r="C3" s="4"/>
      <c r="D3" s="4"/>
      <c r="E3" s="4"/>
      <c r="F3" s="4"/>
      <c r="G3" s="103"/>
      <c r="H3" s="4"/>
      <c r="I3" s="4"/>
      <c r="J3" s="4"/>
      <c r="L3" s="4"/>
    </row>
    <row r="4" spans="1:14" s="124" customFormat="1" ht="39.75" customHeight="1" thickBot="1">
      <c r="A4" s="154"/>
      <c r="B4" s="191"/>
      <c r="C4" s="192" t="s">
        <v>85</v>
      </c>
      <c r="D4" s="193" t="s">
        <v>141</v>
      </c>
      <c r="E4" s="193" t="s">
        <v>140</v>
      </c>
      <c r="F4" s="193" t="s">
        <v>142</v>
      </c>
      <c r="G4" s="193" t="s">
        <v>380</v>
      </c>
      <c r="H4" s="193" t="s">
        <v>120</v>
      </c>
      <c r="I4" s="192" t="s">
        <v>164</v>
      </c>
      <c r="J4" s="193" t="s">
        <v>347</v>
      </c>
      <c r="L4" s="194" t="s">
        <v>157</v>
      </c>
      <c r="M4" s="152"/>
    </row>
    <row r="5" spans="1:14" s="149" customFormat="1" ht="368" customHeight="1" thickBot="1">
      <c r="A5" s="210"/>
      <c r="B5" s="123">
        <v>4.0999999999999996</v>
      </c>
      <c r="C5" s="125" t="s">
        <v>136</v>
      </c>
      <c r="D5" s="111" t="s">
        <v>365</v>
      </c>
      <c r="E5" s="111" t="s">
        <v>371</v>
      </c>
      <c r="F5" s="111" t="s">
        <v>372</v>
      </c>
      <c r="G5" s="126" t="s">
        <v>344</v>
      </c>
      <c r="H5" s="243"/>
      <c r="I5" s="139" t="s">
        <v>436</v>
      </c>
      <c r="J5" s="151" t="s">
        <v>99</v>
      </c>
      <c r="L5" s="263"/>
      <c r="M5" s="59"/>
      <c r="N5" s="153"/>
    </row>
    <row r="6" spans="1:14" s="149" customFormat="1" ht="118" customHeight="1" thickBot="1">
      <c r="A6" s="210"/>
      <c r="B6" s="123">
        <v>4.2</v>
      </c>
      <c r="C6" s="125" t="s">
        <v>405</v>
      </c>
      <c r="D6" s="111" t="s">
        <v>406</v>
      </c>
      <c r="E6" s="111" t="s">
        <v>407</v>
      </c>
      <c r="F6" s="111" t="s">
        <v>408</v>
      </c>
      <c r="G6" s="126" t="s">
        <v>344</v>
      </c>
      <c r="H6" s="244"/>
      <c r="I6" s="208" t="s">
        <v>370</v>
      </c>
      <c r="J6" s="151" t="s">
        <v>99</v>
      </c>
      <c r="L6" s="263"/>
      <c r="M6" s="59"/>
      <c r="N6" s="153"/>
    </row>
    <row r="7" spans="1:14" s="149" customFormat="1" ht="108" customHeight="1" thickBot="1">
      <c r="A7" s="210"/>
      <c r="B7" s="123">
        <v>4.3</v>
      </c>
      <c r="C7" s="125" t="s">
        <v>409</v>
      </c>
      <c r="D7" s="113" t="s">
        <v>410</v>
      </c>
      <c r="E7" s="111" t="s">
        <v>378</v>
      </c>
      <c r="F7" s="111" t="s">
        <v>379</v>
      </c>
      <c r="G7" s="126" t="s">
        <v>343</v>
      </c>
      <c r="H7" s="244"/>
      <c r="I7" s="150"/>
      <c r="J7" s="151" t="s">
        <v>98</v>
      </c>
      <c r="L7" s="263" t="s">
        <v>483</v>
      </c>
      <c r="M7" s="59"/>
      <c r="N7" s="153"/>
    </row>
    <row r="8" spans="1:14"/>
    <row r="9" spans="1:14"/>
    <row r="10" spans="1:14" hidden="1"/>
    <row r="11" spans="1:14" hidden="1"/>
    <row r="12" spans="1:14" hidden="1"/>
    <row r="13" spans="1:14" hidden="1"/>
  </sheetData>
  <sheetProtection password="E7BE" sheet="1" objects="1" scenarios="1" formatCells="0" formatColumns="0" formatRows="0"/>
  <phoneticPr fontId="4" type="noConversion"/>
  <conditionalFormatting sqref="H5:H7">
    <cfRule type="cellIs" dxfId="11" priority="4" operator="equal">
      <formula>"Initial Steps"</formula>
    </cfRule>
    <cfRule type="cellIs" dxfId="10" priority="5" operator="equal">
      <formula>"Advanced Progress"</formula>
    </cfRule>
    <cfRule type="cellIs" dxfId="9" priority="6" operator="equal">
      <formula>"Leading Practice"</formula>
    </cfRule>
  </conditionalFormatting>
  <dataValidations count="1">
    <dataValidation type="list" allowBlank="1" showInputMessage="1" showErrorMessage="1" sqref="H5:H6 H7">
      <formula1>progresslist</formula1>
    </dataValidation>
  </dataValidations>
  <pageMargins left="0.2" right="0.2" top="0.25" bottom="0.25" header="0" footer="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theme="0" tint="-0.499984740745262"/>
  </sheetPr>
  <dimension ref="A1:N404"/>
  <sheetViews>
    <sheetView zoomScaleSheetLayoutView="70" workbookViewId="0">
      <selection activeCell="H3" sqref="H3"/>
    </sheetView>
  </sheetViews>
  <sheetFormatPr baseColWidth="10" defaultColWidth="0" defaultRowHeight="14" zeroHeight="1" x14ac:dyDescent="0"/>
  <cols>
    <col min="1" max="1" width="2.5" style="10" customWidth="1"/>
    <col min="2" max="2" width="9.6640625" style="17" customWidth="1"/>
    <col min="3" max="3" width="18.83203125" style="17" customWidth="1"/>
    <col min="4" max="4" width="30.1640625" style="18" customWidth="1"/>
    <col min="5" max="5" width="5.6640625" style="27" customWidth="1"/>
    <col min="6" max="6" width="69.33203125" style="18" customWidth="1"/>
    <col min="7" max="7" width="6.33203125" style="18" customWidth="1"/>
    <col min="8" max="8" width="2.5" style="29" customWidth="1"/>
    <col min="9" max="9" width="8.83203125" style="18" customWidth="1"/>
    <col min="10" max="10" width="2.5" style="10" customWidth="1"/>
    <col min="11" max="14" width="0" style="10" hidden="1" customWidth="1"/>
    <col min="15" max="16384" width="9.1640625" style="10" hidden="1"/>
  </cols>
  <sheetData>
    <row r="1" spans="2:9" ht="6.75" customHeight="1">
      <c r="B1" s="9"/>
      <c r="C1" s="9"/>
      <c r="D1" s="10"/>
      <c r="F1" s="11"/>
      <c r="G1" s="11"/>
      <c r="H1" s="28"/>
      <c r="I1" s="11"/>
    </row>
    <row r="2" spans="2:9" ht="32" customHeight="1">
      <c r="C2" s="314" t="s">
        <v>427</v>
      </c>
      <c r="D2" s="314"/>
      <c r="E2" s="198"/>
      <c r="F2" s="13"/>
      <c r="G2" s="13"/>
      <c r="H2" s="12"/>
      <c r="I2" s="13"/>
    </row>
    <row r="3" spans="2:9" ht="5.25" customHeight="1" thickBot="1">
      <c r="B3" s="9"/>
      <c r="C3" s="9"/>
      <c r="D3" s="10"/>
      <c r="F3" s="14"/>
      <c r="G3" s="14"/>
      <c r="H3" s="28"/>
      <c r="I3" s="14"/>
    </row>
    <row r="4" spans="2:9" ht="40" customHeight="1" thickBot="1">
      <c r="B4" s="15" t="s">
        <v>322</v>
      </c>
      <c r="C4" s="16" t="s">
        <v>323</v>
      </c>
      <c r="D4" s="156" t="s">
        <v>391</v>
      </c>
      <c r="E4" s="96"/>
      <c r="F4" s="157" t="s">
        <v>390</v>
      </c>
      <c r="G4" s="299" t="s">
        <v>324</v>
      </c>
      <c r="H4" s="299"/>
      <c r="I4" s="300"/>
    </row>
    <row r="5" spans="2:9" ht="6" customHeight="1">
      <c r="B5" s="308" t="s">
        <v>86</v>
      </c>
      <c r="C5" s="301" t="s">
        <v>87</v>
      </c>
      <c r="D5" s="311" t="s">
        <v>392</v>
      </c>
      <c r="E5" s="46"/>
      <c r="F5" s="46"/>
      <c r="G5" s="46"/>
      <c r="H5" s="226"/>
      <c r="I5" s="42"/>
    </row>
    <row r="6" spans="2:9" ht="15" customHeight="1">
      <c r="B6" s="309"/>
      <c r="C6" s="302"/>
      <c r="D6" s="306"/>
      <c r="E6" s="47">
        <v>1.1000000000000001</v>
      </c>
      <c r="F6" s="107" t="s">
        <v>393</v>
      </c>
      <c r="G6" s="47"/>
      <c r="H6" s="253" t="str">
        <f>Formulas!K2</f>
        <v>S</v>
      </c>
      <c r="I6" s="41"/>
    </row>
    <row r="7" spans="2:9" ht="6" customHeight="1">
      <c r="B7" s="309"/>
      <c r="C7" s="302"/>
      <c r="D7" s="306"/>
      <c r="E7" s="47"/>
      <c r="F7" s="47"/>
      <c r="G7" s="47"/>
      <c r="H7" s="87"/>
      <c r="I7" s="41"/>
    </row>
    <row r="8" spans="2:9">
      <c r="B8" s="309"/>
      <c r="C8" s="302"/>
      <c r="D8" s="306"/>
      <c r="E8" s="47">
        <v>1.2</v>
      </c>
      <c r="F8" s="107" t="s">
        <v>394</v>
      </c>
      <c r="G8" s="47"/>
      <c r="H8" s="253" t="str">
        <f>Formulas!K3</f>
        <v>S</v>
      </c>
      <c r="I8" s="41"/>
    </row>
    <row r="9" spans="2:9" ht="6" customHeight="1">
      <c r="B9" s="309"/>
      <c r="C9" s="302"/>
      <c r="D9" s="306"/>
      <c r="E9" s="47"/>
      <c r="F9" s="47"/>
      <c r="G9" s="47"/>
      <c r="H9" s="87"/>
      <c r="I9" s="41"/>
    </row>
    <row r="10" spans="2:9">
      <c r="B10" s="309"/>
      <c r="C10" s="302"/>
      <c r="D10" s="306"/>
      <c r="E10" s="47">
        <v>1.3</v>
      </c>
      <c r="F10" s="47" t="s">
        <v>88</v>
      </c>
      <c r="G10" s="47"/>
      <c r="H10" s="253" t="str">
        <f>Formulas!K4</f>
        <v>S</v>
      </c>
      <c r="I10" s="41"/>
    </row>
    <row r="11" spans="2:9" ht="6" customHeight="1">
      <c r="B11" s="309"/>
      <c r="C11" s="302"/>
      <c r="D11" s="306"/>
      <c r="E11" s="48"/>
      <c r="F11" s="48"/>
      <c r="G11" s="48"/>
      <c r="H11" s="87"/>
      <c r="I11" s="42"/>
    </row>
    <row r="12" spans="2:9" ht="15" customHeight="1">
      <c r="B12" s="309"/>
      <c r="C12" s="302"/>
      <c r="D12" s="306"/>
      <c r="E12" s="47">
        <v>1.4</v>
      </c>
      <c r="F12" s="47" t="s">
        <v>166</v>
      </c>
      <c r="G12" s="47"/>
      <c r="H12" s="253" t="str">
        <f>Formulas!K5</f>
        <v>S</v>
      </c>
      <c r="I12" s="41"/>
    </row>
    <row r="13" spans="2:9" ht="6" customHeight="1">
      <c r="B13" s="309"/>
      <c r="C13" s="302"/>
      <c r="D13" s="306"/>
      <c r="E13" s="48"/>
      <c r="F13" s="48"/>
      <c r="G13" s="48"/>
      <c r="H13" s="87"/>
      <c r="I13" s="42"/>
    </row>
    <row r="14" spans="2:9">
      <c r="B14" s="309"/>
      <c r="C14" s="302"/>
      <c r="D14" s="306"/>
      <c r="E14" s="47">
        <v>1.5</v>
      </c>
      <c r="F14" s="47" t="s">
        <v>167</v>
      </c>
      <c r="G14" s="47"/>
      <c r="H14" s="253" t="str">
        <f>Formulas!K6</f>
        <v>S</v>
      </c>
      <c r="I14" s="41"/>
    </row>
    <row r="15" spans="2:9" ht="6" customHeight="1">
      <c r="B15" s="309"/>
      <c r="C15" s="303"/>
      <c r="D15" s="307"/>
      <c r="E15" s="85"/>
      <c r="F15" s="85"/>
      <c r="G15" s="85"/>
      <c r="H15" s="227"/>
      <c r="I15" s="86"/>
    </row>
    <row r="16" spans="2:9" ht="6" customHeight="1">
      <c r="B16" s="309"/>
      <c r="C16" s="302" t="s">
        <v>165</v>
      </c>
      <c r="D16" s="306" t="s">
        <v>395</v>
      </c>
      <c r="E16" s="49"/>
      <c r="F16" s="49"/>
      <c r="G16" s="49"/>
      <c r="H16" s="87"/>
      <c r="I16" s="43"/>
    </row>
    <row r="17" spans="2:9" ht="15" customHeight="1">
      <c r="B17" s="309"/>
      <c r="C17" s="302"/>
      <c r="D17" s="306"/>
      <c r="E17" s="50">
        <v>1.6</v>
      </c>
      <c r="F17" s="50" t="s">
        <v>168</v>
      </c>
      <c r="G17" s="50"/>
      <c r="H17" s="253" t="str">
        <f>Formulas!K7</f>
        <v>S</v>
      </c>
      <c r="I17" s="44"/>
    </row>
    <row r="18" spans="2:9" ht="6" customHeight="1">
      <c r="B18" s="309"/>
      <c r="C18" s="302"/>
      <c r="D18" s="306"/>
      <c r="E18" s="49"/>
      <c r="F18" s="49"/>
      <c r="G18" s="49"/>
      <c r="H18" s="87"/>
      <c r="I18" s="43"/>
    </row>
    <row r="19" spans="2:9">
      <c r="B19" s="309"/>
      <c r="C19" s="302"/>
      <c r="D19" s="306"/>
      <c r="E19" s="27">
        <v>1.7</v>
      </c>
      <c r="F19" s="27" t="s">
        <v>169</v>
      </c>
      <c r="G19" s="27"/>
      <c r="H19" s="253" t="str">
        <f>Formulas!K8</f>
        <v>S</v>
      </c>
      <c r="I19" s="37"/>
    </row>
    <row r="20" spans="2:9" ht="6" customHeight="1" thickBot="1">
      <c r="B20" s="310"/>
      <c r="C20" s="312"/>
      <c r="D20" s="313"/>
      <c r="E20" s="51"/>
      <c r="F20" s="51"/>
      <c r="G20" s="51"/>
      <c r="H20" s="88"/>
      <c r="I20" s="45"/>
    </row>
    <row r="21" spans="2:9" ht="5.25" customHeight="1">
      <c r="B21" s="315" t="s">
        <v>170</v>
      </c>
      <c r="C21" s="301" t="s">
        <v>127</v>
      </c>
      <c r="D21" s="293" t="s">
        <v>398</v>
      </c>
      <c r="E21" s="36"/>
      <c r="F21" s="36"/>
      <c r="G21" s="36"/>
      <c r="H21" s="89"/>
      <c r="I21" s="37"/>
    </row>
    <row r="22" spans="2:9" ht="15" customHeight="1">
      <c r="B22" s="316"/>
      <c r="C22" s="302"/>
      <c r="D22" s="306"/>
      <c r="E22" s="27">
        <v>2.1</v>
      </c>
      <c r="F22" s="10" t="s">
        <v>396</v>
      </c>
      <c r="G22" s="27"/>
      <c r="H22" s="253" t="str">
        <f>Formulas!K9</f>
        <v>S</v>
      </c>
      <c r="I22" s="37"/>
    </row>
    <row r="23" spans="2:9" ht="5.25" customHeight="1">
      <c r="B23" s="316"/>
      <c r="C23" s="302"/>
      <c r="D23" s="306"/>
      <c r="F23" s="27"/>
      <c r="G23" s="27"/>
      <c r="H23" s="90"/>
      <c r="I23" s="37"/>
    </row>
    <row r="24" spans="2:9">
      <c r="B24" s="316"/>
      <c r="C24" s="302"/>
      <c r="D24" s="306"/>
      <c r="E24" s="38">
        <v>2.2000000000000002</v>
      </c>
      <c r="F24" s="10" t="s">
        <v>397</v>
      </c>
      <c r="G24" s="27"/>
      <c r="H24" s="253" t="str">
        <f>Formulas!K10</f>
        <v>S</v>
      </c>
      <c r="I24" s="37"/>
    </row>
    <row r="25" spans="2:9" ht="5.25" customHeight="1">
      <c r="B25" s="316"/>
      <c r="C25" s="302"/>
      <c r="D25" s="306"/>
      <c r="F25" s="27"/>
      <c r="G25" s="27"/>
      <c r="H25" s="90"/>
      <c r="I25" s="37"/>
    </row>
    <row r="26" spans="2:9">
      <c r="B26" s="316"/>
      <c r="C26" s="302"/>
      <c r="D26" s="306"/>
      <c r="E26" s="27">
        <v>2.2999999999999998</v>
      </c>
      <c r="F26" s="27" t="s">
        <v>128</v>
      </c>
      <c r="G26" s="27"/>
      <c r="H26" s="253" t="str">
        <f>Formulas!K11</f>
        <v>S</v>
      </c>
      <c r="I26" s="37"/>
    </row>
    <row r="27" spans="2:9" ht="5.25" customHeight="1">
      <c r="B27" s="316"/>
      <c r="C27" s="303"/>
      <c r="D27" s="307"/>
      <c r="E27" s="82"/>
      <c r="F27" s="82"/>
      <c r="G27" s="82"/>
      <c r="H27" s="91"/>
      <c r="I27" s="83"/>
    </row>
    <row r="28" spans="2:9" ht="6" customHeight="1">
      <c r="B28" s="316"/>
      <c r="C28" s="304" t="s">
        <v>171</v>
      </c>
      <c r="D28" s="305" t="s">
        <v>399</v>
      </c>
      <c r="E28" s="84"/>
      <c r="F28" s="84"/>
      <c r="G28" s="84"/>
      <c r="H28" s="92"/>
      <c r="I28" s="37"/>
    </row>
    <row r="29" spans="2:9" ht="16.5" customHeight="1">
      <c r="B29" s="316"/>
      <c r="C29" s="302"/>
      <c r="D29" s="306"/>
      <c r="E29" s="27">
        <v>2.4</v>
      </c>
      <c r="F29" s="10" t="s">
        <v>404</v>
      </c>
      <c r="G29" s="27"/>
      <c r="H29" s="253" t="str">
        <f>Formulas!K12</f>
        <v>S</v>
      </c>
      <c r="I29" s="37"/>
    </row>
    <row r="30" spans="2:9" ht="6" customHeight="1">
      <c r="B30" s="316"/>
      <c r="C30" s="302"/>
      <c r="D30" s="306"/>
      <c r="F30" s="27"/>
      <c r="G30" s="27"/>
      <c r="H30" s="90"/>
      <c r="I30" s="37"/>
    </row>
    <row r="31" spans="2:9" ht="16.5" customHeight="1">
      <c r="B31" s="316"/>
      <c r="C31" s="302"/>
      <c r="D31" s="306"/>
      <c r="E31" s="27">
        <v>2.5</v>
      </c>
      <c r="F31" s="10" t="s">
        <v>400</v>
      </c>
      <c r="G31" s="27"/>
      <c r="H31" s="253" t="str">
        <f>Formulas!K13</f>
        <v>S</v>
      </c>
      <c r="I31" s="37"/>
    </row>
    <row r="32" spans="2:9" ht="6" customHeight="1">
      <c r="B32" s="316"/>
      <c r="C32" s="302"/>
      <c r="D32" s="306"/>
      <c r="F32" s="27"/>
      <c r="G32" s="27"/>
      <c r="H32" s="90"/>
      <c r="I32" s="37"/>
    </row>
    <row r="33" spans="2:9">
      <c r="B33" s="316"/>
      <c r="C33" s="302"/>
      <c r="D33" s="306"/>
      <c r="E33" s="27">
        <v>2.6</v>
      </c>
      <c r="F33" s="10" t="s">
        <v>96</v>
      </c>
      <c r="G33" s="27"/>
      <c r="H33" s="253" t="str">
        <f>Formulas!K14</f>
        <v>S</v>
      </c>
      <c r="I33" s="37"/>
    </row>
    <row r="34" spans="2:9" ht="6" customHeight="1">
      <c r="B34" s="316"/>
      <c r="C34" s="302"/>
      <c r="D34" s="306"/>
      <c r="F34" s="27"/>
      <c r="G34" s="27"/>
      <c r="H34" s="90"/>
      <c r="I34" s="37"/>
    </row>
    <row r="35" spans="2:9">
      <c r="B35" s="316"/>
      <c r="C35" s="302"/>
      <c r="D35" s="306"/>
      <c r="E35" s="27">
        <v>2.7</v>
      </c>
      <c r="F35" s="27" t="s">
        <v>102</v>
      </c>
      <c r="G35" s="27"/>
      <c r="H35" s="253" t="str">
        <f>Formulas!K15</f>
        <v>S</v>
      </c>
      <c r="I35" s="37"/>
    </row>
    <row r="36" spans="2:9" ht="6" customHeight="1">
      <c r="B36" s="316"/>
      <c r="C36" s="302"/>
      <c r="D36" s="306"/>
      <c r="F36" s="27"/>
      <c r="G36" s="27"/>
      <c r="H36" s="90"/>
      <c r="I36" s="37"/>
    </row>
    <row r="37" spans="2:9" ht="15.75" customHeight="1">
      <c r="B37" s="316"/>
      <c r="C37" s="302"/>
      <c r="D37" s="306"/>
      <c r="E37" s="27">
        <v>2.8</v>
      </c>
      <c r="F37" s="27" t="s">
        <v>103</v>
      </c>
      <c r="G37" s="27"/>
      <c r="H37" s="253" t="str">
        <f>Formulas!K16</f>
        <v>S</v>
      </c>
      <c r="I37" s="37"/>
    </row>
    <row r="38" spans="2:9" ht="6" customHeight="1">
      <c r="B38" s="316"/>
      <c r="C38" s="303"/>
      <c r="D38" s="307"/>
      <c r="E38" s="82"/>
      <c r="F38" s="82"/>
      <c r="G38" s="82"/>
      <c r="H38" s="91"/>
      <c r="I38" s="83"/>
    </row>
    <row r="39" spans="2:9" ht="5.25" customHeight="1">
      <c r="B39" s="316"/>
      <c r="C39" s="302" t="s">
        <v>104</v>
      </c>
      <c r="D39" s="318" t="s">
        <v>382</v>
      </c>
      <c r="F39" s="27"/>
      <c r="G39" s="27"/>
      <c r="H39" s="90"/>
      <c r="I39" s="37"/>
    </row>
    <row r="40" spans="2:9" ht="15" customHeight="1">
      <c r="B40" s="316"/>
      <c r="C40" s="302"/>
      <c r="D40" s="306"/>
      <c r="E40" s="27">
        <v>2.9</v>
      </c>
      <c r="F40" s="10" t="s">
        <v>401</v>
      </c>
      <c r="G40" s="27"/>
      <c r="H40" s="253" t="str">
        <f>Formulas!K17</f>
        <v>S</v>
      </c>
      <c r="I40" s="37"/>
    </row>
    <row r="41" spans="2:9" ht="5.25" customHeight="1">
      <c r="B41" s="316"/>
      <c r="C41" s="302"/>
      <c r="D41" s="306"/>
      <c r="F41" s="27"/>
      <c r="G41" s="27"/>
      <c r="H41" s="90"/>
      <c r="I41" s="37"/>
    </row>
    <row r="42" spans="2:9">
      <c r="B42" s="316"/>
      <c r="C42" s="302"/>
      <c r="D42" s="306"/>
      <c r="E42" s="52">
        <v>2.1</v>
      </c>
      <c r="F42" s="10" t="s">
        <v>419</v>
      </c>
      <c r="G42" s="27"/>
      <c r="H42" s="253" t="str">
        <f>Formulas!K18</f>
        <v>S</v>
      </c>
      <c r="I42" s="37"/>
    </row>
    <row r="43" spans="2:9" ht="5.25" customHeight="1">
      <c r="B43" s="316"/>
      <c r="C43" s="302"/>
      <c r="D43" s="306"/>
      <c r="F43" s="27"/>
      <c r="G43" s="27"/>
      <c r="H43" s="90"/>
      <c r="I43" s="37"/>
    </row>
    <row r="44" spans="2:9" ht="15" customHeight="1">
      <c r="B44" s="316"/>
      <c r="C44" s="302"/>
      <c r="D44" s="306"/>
      <c r="E44" s="27">
        <v>2.11</v>
      </c>
      <c r="F44" s="27" t="s">
        <v>105</v>
      </c>
      <c r="G44" s="27"/>
      <c r="H44" s="253" t="str">
        <f>Formulas!K19</f>
        <v>S</v>
      </c>
      <c r="I44" s="37"/>
    </row>
    <row r="45" spans="2:9" ht="5.25" customHeight="1" thickBot="1">
      <c r="B45" s="317"/>
      <c r="C45" s="312"/>
      <c r="D45" s="313"/>
      <c r="E45" s="53"/>
      <c r="F45" s="53"/>
      <c r="G45" s="53"/>
      <c r="H45" s="93"/>
      <c r="I45" s="39"/>
    </row>
    <row r="46" spans="2:9" ht="7.5" customHeight="1">
      <c r="B46" s="319" t="s">
        <v>129</v>
      </c>
      <c r="C46" s="311" t="s">
        <v>387</v>
      </c>
      <c r="D46" s="322"/>
      <c r="E46" s="36"/>
      <c r="F46" s="36"/>
      <c r="G46" s="36"/>
      <c r="H46" s="94"/>
      <c r="I46" s="37"/>
    </row>
    <row r="47" spans="2:9" ht="15" customHeight="1">
      <c r="B47" s="320"/>
      <c r="C47" s="323"/>
      <c r="D47" s="324"/>
      <c r="E47" s="27">
        <v>3.1</v>
      </c>
      <c r="F47" s="10" t="s">
        <v>402</v>
      </c>
      <c r="G47" s="27"/>
      <c r="H47" s="253" t="str">
        <f>Formulas!K20</f>
        <v>S</v>
      </c>
      <c r="I47" s="37"/>
    </row>
    <row r="48" spans="2:9" ht="7.5" customHeight="1">
      <c r="B48" s="320"/>
      <c r="C48" s="323"/>
      <c r="D48" s="324"/>
      <c r="F48" s="27"/>
      <c r="G48" s="27"/>
      <c r="H48" s="95"/>
      <c r="I48" s="37"/>
    </row>
    <row r="49" spans="2:9">
      <c r="B49" s="320"/>
      <c r="C49" s="323"/>
      <c r="D49" s="324"/>
      <c r="E49" s="27">
        <v>3.2</v>
      </c>
      <c r="F49" s="27" t="s">
        <v>135</v>
      </c>
      <c r="G49" s="27"/>
      <c r="H49" s="253" t="str">
        <f>Formulas!K21</f>
        <v>S</v>
      </c>
      <c r="I49" s="37"/>
    </row>
    <row r="50" spans="2:9" ht="7.5" customHeight="1">
      <c r="B50" s="320"/>
      <c r="C50" s="323"/>
      <c r="D50" s="324"/>
      <c r="F50" s="27"/>
      <c r="G50" s="27"/>
      <c r="H50" s="95"/>
      <c r="I50" s="37"/>
    </row>
    <row r="51" spans="2:9">
      <c r="B51" s="320"/>
      <c r="C51" s="323"/>
      <c r="D51" s="324"/>
      <c r="E51" s="27">
        <v>3.3</v>
      </c>
      <c r="F51" s="27" t="s">
        <v>130</v>
      </c>
      <c r="G51" s="27"/>
      <c r="H51" s="253" t="str">
        <f>Formulas!K22</f>
        <v>S</v>
      </c>
      <c r="I51" s="37"/>
    </row>
    <row r="52" spans="2:9" ht="7.5" customHeight="1">
      <c r="B52" s="320"/>
      <c r="C52" s="323"/>
      <c r="D52" s="324"/>
      <c r="F52" s="27"/>
      <c r="G52" s="27"/>
      <c r="H52" s="95"/>
      <c r="I52" s="37"/>
    </row>
    <row r="53" spans="2:9">
      <c r="B53" s="320"/>
      <c r="C53" s="323"/>
      <c r="D53" s="324"/>
      <c r="E53" s="27">
        <v>3.4</v>
      </c>
      <c r="F53" s="10" t="s">
        <v>403</v>
      </c>
      <c r="G53" s="27"/>
      <c r="H53" s="253" t="str">
        <f>Formulas!K23</f>
        <v>S</v>
      </c>
      <c r="I53" s="37"/>
    </row>
    <row r="54" spans="2:9" ht="7.5" customHeight="1">
      <c r="B54" s="320"/>
      <c r="C54" s="323"/>
      <c r="D54" s="324"/>
      <c r="F54" s="27"/>
      <c r="G54" s="27"/>
      <c r="H54" s="95"/>
      <c r="I54" s="37"/>
    </row>
    <row r="55" spans="2:9">
      <c r="B55" s="320"/>
      <c r="C55" s="323"/>
      <c r="D55" s="324"/>
      <c r="E55" s="27">
        <v>3.5</v>
      </c>
      <c r="F55" s="10" t="s">
        <v>383</v>
      </c>
      <c r="G55" s="27"/>
      <c r="H55" s="253" t="str">
        <f>Formulas!K24</f>
        <v>S</v>
      </c>
      <c r="I55" s="37"/>
    </row>
    <row r="56" spans="2:9" ht="7.5" customHeight="1">
      <c r="B56" s="320"/>
      <c r="C56" s="323"/>
      <c r="D56" s="324"/>
      <c r="F56" s="27"/>
      <c r="G56" s="27"/>
      <c r="H56" s="95"/>
      <c r="I56" s="37"/>
    </row>
    <row r="57" spans="2:9">
      <c r="B57" s="320"/>
      <c r="C57" s="323"/>
      <c r="D57" s="324"/>
      <c r="E57" s="27">
        <v>3.6</v>
      </c>
      <c r="F57" s="10" t="s">
        <v>384</v>
      </c>
      <c r="G57" s="27"/>
      <c r="H57" s="253" t="str">
        <f>Formulas!K25</f>
        <v>S</v>
      </c>
      <c r="I57" s="37"/>
    </row>
    <row r="58" spans="2:9" ht="7.5" customHeight="1">
      <c r="B58" s="320"/>
      <c r="C58" s="323"/>
      <c r="D58" s="324"/>
      <c r="F58" s="27"/>
      <c r="G58" s="27"/>
      <c r="H58" s="95"/>
      <c r="I58" s="37"/>
    </row>
    <row r="59" spans="2:9">
      <c r="B59" s="320"/>
      <c r="C59" s="323"/>
      <c r="D59" s="324"/>
      <c r="E59" s="27">
        <v>3.7</v>
      </c>
      <c r="F59" s="27" t="s">
        <v>131</v>
      </c>
      <c r="G59" s="27"/>
      <c r="H59" s="253" t="str">
        <f>Formulas!K26</f>
        <v>S</v>
      </c>
      <c r="I59" s="37"/>
    </row>
    <row r="60" spans="2:9" ht="7.5" customHeight="1" thickBot="1">
      <c r="B60" s="321"/>
      <c r="C60" s="325"/>
      <c r="D60" s="326"/>
      <c r="E60" s="53"/>
      <c r="F60" s="53"/>
      <c r="G60" s="53"/>
      <c r="H60" s="93"/>
      <c r="I60" s="39"/>
    </row>
    <row r="61" spans="2:9" ht="7.5" customHeight="1">
      <c r="B61" s="290" t="s">
        <v>132</v>
      </c>
      <c r="C61" s="293" t="s">
        <v>389</v>
      </c>
      <c r="D61" s="294"/>
      <c r="E61" s="36"/>
      <c r="F61" s="36"/>
      <c r="G61" s="36"/>
      <c r="H61" s="228"/>
      <c r="I61" s="37"/>
    </row>
    <row r="62" spans="2:9" ht="15" customHeight="1">
      <c r="B62" s="291"/>
      <c r="C62" s="295"/>
      <c r="D62" s="296"/>
      <c r="E62" s="27">
        <v>4.0999999999999996</v>
      </c>
      <c r="F62" s="10" t="s">
        <v>386</v>
      </c>
      <c r="G62" s="27"/>
      <c r="H62" s="253" t="str">
        <f>Formulas!K27</f>
        <v>S</v>
      </c>
      <c r="I62" s="37"/>
    </row>
    <row r="63" spans="2:9" ht="19.5" customHeight="1">
      <c r="B63" s="291"/>
      <c r="C63" s="295"/>
      <c r="D63" s="296"/>
      <c r="F63" s="27"/>
      <c r="G63" s="27"/>
      <c r="H63" s="229"/>
      <c r="I63" s="37"/>
    </row>
    <row r="64" spans="2:9">
      <c r="B64" s="291"/>
      <c r="C64" s="295"/>
      <c r="D64" s="296"/>
      <c r="E64" s="27">
        <v>4.2</v>
      </c>
      <c r="F64" s="10" t="s">
        <v>385</v>
      </c>
      <c r="G64" s="27"/>
      <c r="H64" s="253" t="str">
        <f>Formulas!K28</f>
        <v>S</v>
      </c>
      <c r="I64" s="37"/>
    </row>
    <row r="65" spans="2:9" ht="12.75" customHeight="1">
      <c r="B65" s="291"/>
      <c r="C65" s="295"/>
      <c r="D65" s="296"/>
      <c r="F65" s="27"/>
      <c r="G65" s="27"/>
      <c r="H65" s="229"/>
      <c r="I65" s="37"/>
    </row>
    <row r="66" spans="2:9" ht="14.25" customHeight="1">
      <c r="B66" s="291"/>
      <c r="C66" s="295"/>
      <c r="D66" s="296"/>
      <c r="E66" s="27">
        <v>4.3</v>
      </c>
      <c r="F66" s="10" t="s">
        <v>388</v>
      </c>
      <c r="G66" s="27"/>
      <c r="H66" s="253" t="str">
        <f>Formulas!K29</f>
        <v>S</v>
      </c>
      <c r="I66" s="37"/>
    </row>
    <row r="67" spans="2:9" ht="12.75" customHeight="1" thickBot="1">
      <c r="B67" s="292"/>
      <c r="C67" s="297"/>
      <c r="D67" s="298"/>
      <c r="E67" s="54"/>
      <c r="F67" s="54"/>
      <c r="G67" s="54"/>
      <c r="H67" s="230"/>
      <c r="I67" s="40"/>
    </row>
    <row r="68" spans="2:9">
      <c r="B68" s="9"/>
      <c r="C68" s="9"/>
      <c r="D68" s="10"/>
      <c r="F68" s="10"/>
      <c r="G68" s="10"/>
      <c r="H68" s="28"/>
      <c r="I68" s="10"/>
    </row>
    <row r="69" spans="2:9" hidden="1">
      <c r="B69" s="9"/>
      <c r="C69" s="9"/>
      <c r="D69" s="10"/>
      <c r="F69" s="10"/>
      <c r="G69" s="10"/>
      <c r="H69" s="28"/>
      <c r="I69" s="10"/>
    </row>
    <row r="70" spans="2:9" hidden="1">
      <c r="B70" s="9"/>
      <c r="C70" s="9"/>
      <c r="D70" s="10"/>
      <c r="F70" s="10"/>
      <c r="G70" s="10"/>
      <c r="H70" s="28"/>
      <c r="I70" s="10"/>
    </row>
    <row r="71" spans="2:9" hidden="1">
      <c r="B71" s="9"/>
      <c r="C71" s="9"/>
      <c r="D71" s="10"/>
      <c r="F71" s="10"/>
      <c r="G71" s="10"/>
      <c r="H71" s="28"/>
      <c r="I71" s="10"/>
    </row>
    <row r="72" spans="2:9" hidden="1">
      <c r="B72" s="9"/>
      <c r="C72" s="9"/>
      <c r="D72" s="10"/>
      <c r="F72" s="10"/>
      <c r="G72" s="10"/>
      <c r="H72" s="28"/>
      <c r="I72" s="10"/>
    </row>
    <row r="73" spans="2:9" hidden="1">
      <c r="B73" s="9"/>
      <c r="C73" s="9"/>
      <c r="D73" s="10"/>
      <c r="F73" s="10"/>
      <c r="G73" s="10"/>
      <c r="H73" s="28"/>
      <c r="I73" s="10"/>
    </row>
    <row r="74" spans="2:9" hidden="1">
      <c r="B74" s="9"/>
      <c r="C74" s="9"/>
      <c r="D74" s="10"/>
      <c r="F74" s="10"/>
      <c r="G74" s="10"/>
      <c r="H74" s="28"/>
      <c r="I74" s="10"/>
    </row>
    <row r="75" spans="2:9" hidden="1">
      <c r="B75" s="9"/>
      <c r="C75" s="9"/>
      <c r="D75" s="10"/>
      <c r="F75" s="10"/>
      <c r="G75" s="10"/>
      <c r="H75" s="28"/>
      <c r="I75" s="10"/>
    </row>
    <row r="76" spans="2:9" hidden="1">
      <c r="B76" s="9"/>
      <c r="C76" s="9"/>
      <c r="D76" s="10"/>
      <c r="F76" s="10"/>
      <c r="G76" s="10"/>
      <c r="H76" s="28"/>
      <c r="I76" s="10"/>
    </row>
    <row r="77" spans="2:9" hidden="1">
      <c r="B77" s="9"/>
      <c r="C77" s="9"/>
      <c r="D77" s="10"/>
      <c r="F77" s="10"/>
      <c r="G77" s="10"/>
      <c r="H77" s="28"/>
      <c r="I77" s="10"/>
    </row>
    <row r="78" spans="2:9" hidden="1">
      <c r="B78" s="9"/>
      <c r="C78" s="9"/>
      <c r="D78" s="10"/>
      <c r="F78" s="10"/>
      <c r="G78" s="10"/>
      <c r="H78" s="28"/>
      <c r="I78" s="10"/>
    </row>
    <row r="79" spans="2:9" hidden="1">
      <c r="B79" s="9"/>
      <c r="C79" s="9"/>
      <c r="D79" s="10"/>
      <c r="F79" s="10"/>
      <c r="G79" s="10"/>
      <c r="H79" s="28"/>
      <c r="I79" s="10"/>
    </row>
    <row r="80" spans="2:9" hidden="1">
      <c r="B80" s="9"/>
      <c r="C80" s="9"/>
      <c r="D80" s="10"/>
      <c r="F80" s="10"/>
      <c r="G80" s="10"/>
      <c r="H80" s="28"/>
      <c r="I80" s="10"/>
    </row>
    <row r="81" spans="2:9" hidden="1">
      <c r="B81" s="9"/>
      <c r="C81" s="9"/>
      <c r="D81" s="10"/>
      <c r="F81" s="10"/>
      <c r="G81" s="10"/>
      <c r="H81" s="28"/>
      <c r="I81" s="10"/>
    </row>
    <row r="82" spans="2:9" hidden="1">
      <c r="B82" s="9"/>
      <c r="C82" s="9"/>
      <c r="D82" s="10"/>
      <c r="F82" s="10"/>
      <c r="G82" s="10"/>
      <c r="H82" s="28"/>
      <c r="I82" s="10"/>
    </row>
    <row r="83" spans="2:9" hidden="1">
      <c r="B83" s="9"/>
      <c r="C83" s="9"/>
      <c r="D83" s="10"/>
      <c r="F83" s="10"/>
      <c r="G83" s="10"/>
      <c r="H83" s="28"/>
      <c r="I83" s="10"/>
    </row>
    <row r="84" spans="2:9" hidden="1">
      <c r="B84" s="9"/>
      <c r="C84" s="9"/>
      <c r="D84" s="10"/>
      <c r="F84" s="10"/>
      <c r="G84" s="10"/>
      <c r="H84" s="28"/>
      <c r="I84" s="10"/>
    </row>
    <row r="85" spans="2:9" hidden="1">
      <c r="B85" s="9"/>
      <c r="C85" s="9"/>
      <c r="D85" s="10"/>
      <c r="F85" s="10"/>
      <c r="G85" s="10"/>
      <c r="H85" s="28"/>
      <c r="I85" s="10"/>
    </row>
    <row r="86" spans="2:9" hidden="1">
      <c r="B86" s="9"/>
      <c r="C86" s="9"/>
      <c r="D86" s="10"/>
      <c r="F86" s="10"/>
      <c r="G86" s="10"/>
      <c r="H86" s="28"/>
      <c r="I86" s="10"/>
    </row>
    <row r="87" spans="2:9" hidden="1">
      <c r="B87" s="9"/>
      <c r="C87" s="9"/>
      <c r="D87" s="10"/>
      <c r="F87" s="10"/>
      <c r="G87" s="10"/>
      <c r="H87" s="28"/>
      <c r="I87" s="10"/>
    </row>
    <row r="88" spans="2:9" hidden="1">
      <c r="B88" s="9"/>
      <c r="C88" s="9"/>
      <c r="D88" s="10"/>
      <c r="F88" s="10"/>
      <c r="G88" s="10"/>
      <c r="H88" s="28"/>
      <c r="I88" s="10"/>
    </row>
    <row r="89" spans="2:9" hidden="1">
      <c r="B89" s="9"/>
      <c r="C89" s="9"/>
      <c r="D89" s="10"/>
      <c r="F89" s="10"/>
      <c r="G89" s="10"/>
      <c r="H89" s="28"/>
      <c r="I89" s="10"/>
    </row>
    <row r="90" spans="2:9" hidden="1">
      <c r="B90" s="9"/>
      <c r="C90" s="9"/>
      <c r="D90" s="10"/>
      <c r="F90" s="10"/>
      <c r="G90" s="10"/>
      <c r="H90" s="28"/>
      <c r="I90" s="10"/>
    </row>
    <row r="91" spans="2:9" hidden="1">
      <c r="B91" s="9"/>
      <c r="C91" s="9"/>
      <c r="D91" s="10"/>
      <c r="F91" s="10"/>
      <c r="G91" s="10"/>
      <c r="H91" s="28"/>
      <c r="I91" s="10"/>
    </row>
    <row r="92" spans="2:9" hidden="1">
      <c r="B92" s="9"/>
      <c r="C92" s="9"/>
      <c r="D92" s="10"/>
      <c r="F92" s="10"/>
      <c r="G92" s="10"/>
      <c r="H92" s="28"/>
      <c r="I92" s="10"/>
    </row>
    <row r="93" spans="2:9" hidden="1">
      <c r="B93" s="9"/>
      <c r="C93" s="9"/>
      <c r="D93" s="10"/>
      <c r="F93" s="10"/>
      <c r="G93" s="10"/>
      <c r="H93" s="28"/>
      <c r="I93" s="10"/>
    </row>
    <row r="94" spans="2:9" hidden="1">
      <c r="B94" s="9"/>
      <c r="C94" s="9"/>
      <c r="D94" s="10"/>
      <c r="F94" s="10"/>
      <c r="G94" s="10"/>
      <c r="H94" s="28"/>
      <c r="I94" s="10"/>
    </row>
    <row r="95" spans="2:9" hidden="1">
      <c r="B95" s="9"/>
      <c r="C95" s="9"/>
      <c r="D95" s="10"/>
      <c r="F95" s="10"/>
      <c r="G95" s="10"/>
      <c r="H95" s="28"/>
      <c r="I95" s="10"/>
    </row>
    <row r="96" spans="2:9" hidden="1">
      <c r="B96" s="9"/>
      <c r="C96" s="9"/>
      <c r="D96" s="10"/>
      <c r="F96" s="10"/>
      <c r="G96" s="10"/>
      <c r="H96" s="28"/>
      <c r="I96" s="10"/>
    </row>
    <row r="97" spans="2:9" hidden="1">
      <c r="B97" s="9"/>
      <c r="C97" s="9"/>
      <c r="D97" s="10"/>
      <c r="F97" s="10"/>
      <c r="G97" s="10"/>
      <c r="H97" s="28"/>
      <c r="I97" s="10"/>
    </row>
    <row r="98" spans="2:9" hidden="1">
      <c r="B98" s="9"/>
      <c r="C98" s="9"/>
      <c r="D98" s="10"/>
      <c r="F98" s="10"/>
      <c r="G98" s="10"/>
      <c r="H98" s="28"/>
      <c r="I98" s="10"/>
    </row>
    <row r="99" spans="2:9" hidden="1">
      <c r="B99" s="9"/>
      <c r="C99" s="9"/>
      <c r="D99" s="10"/>
      <c r="F99" s="10"/>
      <c r="G99" s="10"/>
      <c r="H99" s="28"/>
      <c r="I99" s="10"/>
    </row>
    <row r="100" spans="2:9" hidden="1">
      <c r="B100" s="9"/>
      <c r="C100" s="9"/>
      <c r="D100" s="10"/>
      <c r="F100" s="10"/>
      <c r="G100" s="10"/>
      <c r="H100" s="28"/>
      <c r="I100" s="10"/>
    </row>
    <row r="101" spans="2:9" hidden="1">
      <c r="B101" s="9"/>
      <c r="C101" s="9"/>
      <c r="D101" s="10"/>
      <c r="F101" s="10"/>
      <c r="G101" s="10"/>
      <c r="H101" s="28"/>
      <c r="I101" s="10"/>
    </row>
    <row r="102" spans="2:9" hidden="1">
      <c r="B102" s="9"/>
      <c r="C102" s="9"/>
      <c r="D102" s="10"/>
      <c r="F102" s="10"/>
      <c r="G102" s="10"/>
      <c r="H102" s="28"/>
      <c r="I102" s="10"/>
    </row>
    <row r="103" spans="2:9" hidden="1">
      <c r="B103" s="9"/>
      <c r="C103" s="9"/>
      <c r="D103" s="10"/>
      <c r="F103" s="10"/>
      <c r="G103" s="10"/>
      <c r="H103" s="28"/>
      <c r="I103" s="10"/>
    </row>
    <row r="104" spans="2:9" hidden="1">
      <c r="B104" s="9"/>
      <c r="C104" s="9"/>
      <c r="D104" s="10"/>
      <c r="F104" s="10"/>
      <c r="G104" s="10"/>
      <c r="H104" s="28"/>
      <c r="I104" s="10"/>
    </row>
    <row r="105" spans="2:9" hidden="1">
      <c r="B105" s="9"/>
      <c r="C105" s="9"/>
      <c r="D105" s="10"/>
      <c r="F105" s="10"/>
      <c r="G105" s="10"/>
      <c r="H105" s="28"/>
      <c r="I105" s="10"/>
    </row>
    <row r="106" spans="2:9" hidden="1">
      <c r="B106" s="9"/>
      <c r="C106" s="9"/>
      <c r="D106" s="10"/>
      <c r="F106" s="10"/>
      <c r="G106" s="10"/>
      <c r="H106" s="28"/>
      <c r="I106" s="10"/>
    </row>
    <row r="107" spans="2:9" hidden="1">
      <c r="B107" s="9"/>
      <c r="C107" s="9"/>
      <c r="D107" s="10"/>
      <c r="F107" s="10"/>
      <c r="G107" s="10"/>
      <c r="H107" s="28"/>
      <c r="I107" s="10"/>
    </row>
    <row r="108" spans="2:9" hidden="1">
      <c r="B108" s="9"/>
      <c r="C108" s="9"/>
      <c r="D108" s="10"/>
      <c r="F108" s="10"/>
      <c r="G108" s="10"/>
      <c r="H108" s="28"/>
      <c r="I108" s="10"/>
    </row>
    <row r="109" spans="2:9" hidden="1">
      <c r="B109" s="9"/>
      <c r="C109" s="9"/>
      <c r="D109" s="10"/>
      <c r="F109" s="10"/>
      <c r="G109" s="10"/>
      <c r="H109" s="28"/>
      <c r="I109" s="10"/>
    </row>
    <row r="110" spans="2:9" hidden="1">
      <c r="B110" s="9"/>
      <c r="C110" s="9"/>
      <c r="D110" s="10"/>
      <c r="F110" s="10"/>
      <c r="G110" s="10"/>
      <c r="H110" s="28"/>
      <c r="I110" s="10"/>
    </row>
    <row r="111" spans="2:9" hidden="1">
      <c r="B111" s="9"/>
      <c r="C111" s="9"/>
      <c r="D111" s="10"/>
      <c r="F111" s="10"/>
      <c r="G111" s="10"/>
      <c r="H111" s="28"/>
      <c r="I111" s="10"/>
    </row>
    <row r="112" spans="2:9" hidden="1">
      <c r="B112" s="9"/>
      <c r="C112" s="9"/>
      <c r="D112" s="10"/>
      <c r="F112" s="10"/>
      <c r="G112" s="10"/>
      <c r="H112" s="28"/>
      <c r="I112" s="10"/>
    </row>
    <row r="113" spans="2:9" hidden="1">
      <c r="B113" s="9"/>
      <c r="C113" s="9"/>
      <c r="D113" s="10"/>
      <c r="F113" s="10"/>
      <c r="G113" s="10"/>
      <c r="H113" s="28"/>
      <c r="I113" s="10"/>
    </row>
    <row r="114" spans="2:9" hidden="1">
      <c r="B114" s="9"/>
      <c r="C114" s="9"/>
      <c r="D114" s="10"/>
      <c r="F114" s="10"/>
      <c r="G114" s="10"/>
      <c r="H114" s="28"/>
      <c r="I114" s="10"/>
    </row>
    <row r="115" spans="2:9" hidden="1">
      <c r="B115" s="9"/>
      <c r="C115" s="9"/>
      <c r="D115" s="10"/>
      <c r="F115" s="10"/>
      <c r="G115" s="10"/>
      <c r="H115" s="28"/>
      <c r="I115" s="10"/>
    </row>
    <row r="116" spans="2:9" hidden="1">
      <c r="B116" s="9"/>
      <c r="C116" s="9"/>
      <c r="D116" s="10"/>
      <c r="F116" s="10"/>
      <c r="G116" s="10"/>
      <c r="H116" s="28"/>
      <c r="I116" s="10"/>
    </row>
    <row r="117" spans="2:9" hidden="1">
      <c r="B117" s="9"/>
      <c r="C117" s="9"/>
      <c r="D117" s="10"/>
      <c r="F117" s="10"/>
      <c r="G117" s="10"/>
      <c r="H117" s="28"/>
      <c r="I117" s="10"/>
    </row>
    <row r="118" spans="2:9" hidden="1">
      <c r="B118" s="9"/>
      <c r="C118" s="9"/>
      <c r="D118" s="10"/>
      <c r="F118" s="10"/>
      <c r="G118" s="10"/>
      <c r="H118" s="28"/>
      <c r="I118" s="10"/>
    </row>
    <row r="119" spans="2:9" hidden="1">
      <c r="B119" s="9"/>
      <c r="C119" s="9"/>
      <c r="D119" s="10"/>
      <c r="F119" s="10"/>
      <c r="G119" s="10"/>
      <c r="H119" s="28"/>
      <c r="I119" s="10"/>
    </row>
    <row r="120" spans="2:9" hidden="1">
      <c r="B120" s="9"/>
      <c r="C120" s="9"/>
      <c r="D120" s="10"/>
      <c r="F120" s="10"/>
      <c r="G120" s="10"/>
      <c r="H120" s="28"/>
      <c r="I120" s="10"/>
    </row>
    <row r="121" spans="2:9" hidden="1">
      <c r="B121" s="9"/>
      <c r="C121" s="9"/>
      <c r="D121" s="10"/>
      <c r="F121" s="10"/>
      <c r="G121" s="10"/>
      <c r="H121" s="28"/>
      <c r="I121" s="10"/>
    </row>
    <row r="122" spans="2:9" hidden="1">
      <c r="B122" s="9"/>
      <c r="C122" s="9"/>
      <c r="D122" s="10"/>
      <c r="F122" s="10"/>
      <c r="G122" s="10"/>
      <c r="H122" s="28"/>
      <c r="I122" s="10"/>
    </row>
    <row r="123" spans="2:9" hidden="1">
      <c r="B123" s="9"/>
      <c r="C123" s="9"/>
      <c r="D123" s="10"/>
      <c r="F123" s="10"/>
      <c r="G123" s="10"/>
      <c r="H123" s="28"/>
      <c r="I123" s="10"/>
    </row>
    <row r="124" spans="2:9" hidden="1">
      <c r="B124" s="9"/>
      <c r="C124" s="9"/>
      <c r="D124" s="10"/>
      <c r="F124" s="10"/>
      <c r="G124" s="10"/>
      <c r="H124" s="28"/>
      <c r="I124" s="10"/>
    </row>
    <row r="125" spans="2:9" hidden="1">
      <c r="B125" s="9"/>
      <c r="C125" s="9"/>
      <c r="D125" s="10"/>
      <c r="F125" s="10"/>
      <c r="G125" s="10"/>
      <c r="H125" s="28"/>
      <c r="I125" s="10"/>
    </row>
    <row r="126" spans="2:9" hidden="1">
      <c r="B126" s="9"/>
      <c r="C126" s="9"/>
      <c r="D126" s="10"/>
      <c r="F126" s="10"/>
      <c r="G126" s="10"/>
      <c r="H126" s="28"/>
      <c r="I126" s="10"/>
    </row>
    <row r="127" spans="2:9" hidden="1">
      <c r="B127" s="9"/>
      <c r="C127" s="9"/>
      <c r="D127" s="10"/>
      <c r="F127" s="10"/>
      <c r="G127" s="10"/>
      <c r="H127" s="28"/>
      <c r="I127" s="10"/>
    </row>
    <row r="128" spans="2:9" hidden="1">
      <c r="B128" s="9"/>
      <c r="C128" s="9"/>
      <c r="D128" s="10"/>
      <c r="F128" s="10"/>
      <c r="G128" s="10"/>
      <c r="H128" s="28"/>
      <c r="I128" s="10"/>
    </row>
    <row r="129" spans="2:9" hidden="1">
      <c r="B129" s="9"/>
      <c r="C129" s="9"/>
      <c r="D129" s="10"/>
      <c r="F129" s="10"/>
      <c r="G129" s="10"/>
      <c r="H129" s="28"/>
      <c r="I129" s="10"/>
    </row>
    <row r="130" spans="2:9" hidden="1">
      <c r="B130" s="9"/>
      <c r="C130" s="9"/>
      <c r="D130" s="10"/>
      <c r="F130" s="10"/>
      <c r="G130" s="10"/>
      <c r="H130" s="28"/>
      <c r="I130" s="10"/>
    </row>
    <row r="131" spans="2:9" hidden="1">
      <c r="B131" s="9"/>
      <c r="C131" s="9"/>
      <c r="D131" s="10"/>
      <c r="F131" s="10"/>
      <c r="G131" s="10"/>
      <c r="H131" s="28"/>
      <c r="I131" s="10"/>
    </row>
    <row r="132" spans="2:9" hidden="1">
      <c r="B132" s="9"/>
      <c r="C132" s="9"/>
      <c r="D132" s="10"/>
      <c r="F132" s="10"/>
      <c r="G132" s="10"/>
      <c r="H132" s="28"/>
      <c r="I132" s="10"/>
    </row>
    <row r="133" spans="2:9" hidden="1">
      <c r="B133" s="9"/>
      <c r="C133" s="9"/>
      <c r="D133" s="10"/>
      <c r="F133" s="10"/>
      <c r="G133" s="10"/>
      <c r="H133" s="28"/>
      <c r="I133" s="10"/>
    </row>
    <row r="134" spans="2:9" hidden="1">
      <c r="B134" s="9"/>
      <c r="C134" s="9"/>
      <c r="D134" s="10"/>
      <c r="F134" s="10"/>
      <c r="G134" s="10"/>
      <c r="H134" s="28"/>
      <c r="I134" s="10"/>
    </row>
    <row r="135" spans="2:9" hidden="1">
      <c r="B135" s="9"/>
      <c r="C135" s="9"/>
      <c r="D135" s="10"/>
      <c r="F135" s="10"/>
      <c r="G135" s="10"/>
      <c r="H135" s="28"/>
      <c r="I135" s="10"/>
    </row>
    <row r="136" spans="2:9" hidden="1">
      <c r="B136" s="9"/>
      <c r="C136" s="9"/>
      <c r="D136" s="10"/>
      <c r="F136" s="10"/>
      <c r="G136" s="10"/>
      <c r="H136" s="28"/>
      <c r="I136" s="10"/>
    </row>
    <row r="137" spans="2:9" hidden="1">
      <c r="B137" s="9"/>
      <c r="C137" s="9"/>
      <c r="D137" s="10"/>
      <c r="F137" s="10"/>
      <c r="G137" s="10"/>
      <c r="H137" s="28"/>
      <c r="I137" s="10"/>
    </row>
    <row r="138" spans="2:9" hidden="1">
      <c r="B138" s="9"/>
      <c r="C138" s="9"/>
      <c r="D138" s="10"/>
      <c r="F138" s="10"/>
      <c r="G138" s="10"/>
      <c r="H138" s="28"/>
      <c r="I138" s="10"/>
    </row>
    <row r="139" spans="2:9" hidden="1">
      <c r="B139" s="9"/>
      <c r="C139" s="9"/>
      <c r="D139" s="10"/>
      <c r="F139" s="10"/>
      <c r="G139" s="10"/>
      <c r="H139" s="28"/>
      <c r="I139" s="10"/>
    </row>
    <row r="140" spans="2:9" hidden="1">
      <c r="B140" s="9"/>
      <c r="C140" s="9"/>
      <c r="D140" s="10"/>
      <c r="F140" s="10"/>
      <c r="G140" s="10"/>
      <c r="H140" s="28"/>
      <c r="I140" s="10"/>
    </row>
    <row r="141" spans="2:9" hidden="1">
      <c r="B141" s="9"/>
      <c r="C141" s="9"/>
      <c r="D141" s="10"/>
      <c r="F141" s="10"/>
      <c r="G141" s="10"/>
      <c r="H141" s="28"/>
      <c r="I141" s="10"/>
    </row>
    <row r="142" spans="2:9" hidden="1">
      <c r="B142" s="9"/>
      <c r="C142" s="9"/>
      <c r="D142" s="10"/>
      <c r="F142" s="10"/>
      <c r="G142" s="10"/>
      <c r="H142" s="28"/>
      <c r="I142" s="10"/>
    </row>
    <row r="143" spans="2:9" hidden="1">
      <c r="B143" s="9"/>
      <c r="C143" s="9"/>
      <c r="D143" s="10"/>
      <c r="F143" s="10"/>
      <c r="G143" s="10"/>
      <c r="H143" s="28"/>
      <c r="I143" s="10"/>
    </row>
    <row r="144" spans="2:9" hidden="1">
      <c r="B144" s="9"/>
      <c r="C144" s="9"/>
      <c r="D144" s="10"/>
      <c r="F144" s="10"/>
      <c r="G144" s="10"/>
      <c r="H144" s="28"/>
      <c r="I144" s="10"/>
    </row>
    <row r="145" spans="2:9" hidden="1">
      <c r="B145" s="9"/>
      <c r="C145" s="9"/>
      <c r="D145" s="10"/>
      <c r="F145" s="10"/>
      <c r="G145" s="10"/>
      <c r="H145" s="28"/>
      <c r="I145" s="10"/>
    </row>
    <row r="146" spans="2:9" hidden="1">
      <c r="B146" s="9"/>
      <c r="C146" s="9"/>
      <c r="D146" s="10"/>
      <c r="F146" s="10"/>
      <c r="G146" s="10"/>
      <c r="H146" s="28"/>
      <c r="I146" s="10"/>
    </row>
    <row r="147" spans="2:9" hidden="1">
      <c r="B147" s="9"/>
      <c r="C147" s="9"/>
      <c r="D147" s="10"/>
      <c r="F147" s="10"/>
      <c r="G147" s="10"/>
      <c r="H147" s="28"/>
      <c r="I147" s="10"/>
    </row>
    <row r="148" spans="2:9" hidden="1">
      <c r="B148" s="9"/>
      <c r="C148" s="9"/>
      <c r="D148" s="10"/>
      <c r="F148" s="10"/>
      <c r="G148" s="10"/>
      <c r="H148" s="28"/>
      <c r="I148" s="10"/>
    </row>
    <row r="149" spans="2:9" hidden="1">
      <c r="B149" s="9"/>
      <c r="C149" s="9"/>
      <c r="D149" s="10"/>
      <c r="F149" s="10"/>
      <c r="G149" s="10"/>
      <c r="H149" s="28"/>
      <c r="I149" s="10"/>
    </row>
    <row r="150" spans="2:9" hidden="1">
      <c r="B150" s="9"/>
      <c r="C150" s="9"/>
      <c r="D150" s="10"/>
      <c r="F150" s="10"/>
      <c r="G150" s="10"/>
      <c r="H150" s="28"/>
      <c r="I150" s="10"/>
    </row>
    <row r="151" spans="2:9" hidden="1">
      <c r="B151" s="9"/>
      <c r="C151" s="9"/>
      <c r="D151" s="10"/>
      <c r="F151" s="10"/>
      <c r="G151" s="10"/>
      <c r="H151" s="28"/>
      <c r="I151" s="10"/>
    </row>
    <row r="152" spans="2:9" hidden="1">
      <c r="B152" s="9"/>
      <c r="C152" s="9"/>
      <c r="D152" s="10"/>
      <c r="F152" s="10"/>
      <c r="G152" s="10"/>
      <c r="H152" s="28"/>
      <c r="I152" s="10"/>
    </row>
    <row r="153" spans="2:9" hidden="1">
      <c r="B153" s="9"/>
      <c r="C153" s="9"/>
      <c r="D153" s="10"/>
      <c r="F153" s="10"/>
      <c r="G153" s="10"/>
      <c r="H153" s="28"/>
      <c r="I153" s="10"/>
    </row>
    <row r="154" spans="2:9" hidden="1">
      <c r="B154" s="9"/>
      <c r="C154" s="9"/>
      <c r="D154" s="10"/>
      <c r="F154" s="10"/>
      <c r="G154" s="10"/>
      <c r="H154" s="28"/>
      <c r="I154" s="10"/>
    </row>
    <row r="155" spans="2:9" hidden="1">
      <c r="B155" s="9"/>
      <c r="C155" s="9"/>
      <c r="D155" s="10"/>
      <c r="F155" s="10"/>
      <c r="G155" s="10"/>
      <c r="H155" s="28"/>
      <c r="I155" s="10"/>
    </row>
    <row r="156" spans="2:9" hidden="1">
      <c r="B156" s="9"/>
      <c r="C156" s="9"/>
      <c r="D156" s="10"/>
      <c r="F156" s="10"/>
      <c r="G156" s="10"/>
      <c r="H156" s="28"/>
      <c r="I156" s="10"/>
    </row>
    <row r="157" spans="2:9" hidden="1">
      <c r="B157" s="9"/>
      <c r="C157" s="9"/>
      <c r="D157" s="10"/>
      <c r="F157" s="10"/>
      <c r="G157" s="10"/>
      <c r="H157" s="28"/>
      <c r="I157" s="10"/>
    </row>
    <row r="158" spans="2:9" hidden="1">
      <c r="B158" s="9"/>
      <c r="C158" s="9"/>
      <c r="D158" s="10"/>
      <c r="F158" s="10"/>
      <c r="G158" s="10"/>
      <c r="H158" s="28"/>
      <c r="I158" s="10"/>
    </row>
    <row r="159" spans="2:9" hidden="1">
      <c r="B159" s="9"/>
      <c r="C159" s="9"/>
      <c r="D159" s="10"/>
      <c r="F159" s="10"/>
      <c r="G159" s="10"/>
      <c r="H159" s="28"/>
      <c r="I159" s="10"/>
    </row>
    <row r="160" spans="2:9" hidden="1">
      <c r="B160" s="9"/>
      <c r="C160" s="9"/>
      <c r="D160" s="10"/>
      <c r="F160" s="10"/>
      <c r="G160" s="10"/>
      <c r="H160" s="28"/>
      <c r="I160" s="10"/>
    </row>
    <row r="161" spans="2:9" hidden="1">
      <c r="B161" s="9"/>
      <c r="C161" s="9"/>
      <c r="D161" s="10"/>
      <c r="F161" s="10"/>
      <c r="G161" s="10"/>
      <c r="H161" s="28"/>
      <c r="I161" s="10"/>
    </row>
    <row r="162" spans="2:9" hidden="1">
      <c r="B162" s="9"/>
      <c r="C162" s="9"/>
      <c r="D162" s="10"/>
      <c r="F162" s="10"/>
      <c r="G162" s="10"/>
      <c r="H162" s="28"/>
      <c r="I162" s="10"/>
    </row>
    <row r="163" spans="2:9" hidden="1">
      <c r="B163" s="9"/>
      <c r="C163" s="9"/>
      <c r="D163" s="10"/>
      <c r="F163" s="10"/>
      <c r="G163" s="10"/>
      <c r="H163" s="28"/>
      <c r="I163" s="10"/>
    </row>
    <row r="164" spans="2:9" hidden="1">
      <c r="B164" s="9"/>
      <c r="C164" s="9"/>
      <c r="D164" s="10"/>
      <c r="F164" s="10"/>
      <c r="G164" s="10"/>
      <c r="H164" s="28"/>
      <c r="I164" s="10"/>
    </row>
    <row r="165" spans="2:9" hidden="1">
      <c r="B165" s="9"/>
      <c r="C165" s="9"/>
      <c r="D165" s="10"/>
      <c r="F165" s="10"/>
      <c r="G165" s="10"/>
      <c r="H165" s="28"/>
      <c r="I165" s="10"/>
    </row>
    <row r="166" spans="2:9" hidden="1">
      <c r="B166" s="9"/>
      <c r="C166" s="9"/>
      <c r="D166" s="10"/>
      <c r="F166" s="10"/>
      <c r="G166" s="10"/>
      <c r="H166" s="28"/>
      <c r="I166" s="10"/>
    </row>
    <row r="167" spans="2:9" hidden="1">
      <c r="B167" s="9"/>
      <c r="C167" s="9"/>
      <c r="D167" s="10"/>
      <c r="F167" s="10"/>
      <c r="G167" s="10"/>
      <c r="H167" s="28"/>
      <c r="I167" s="10"/>
    </row>
    <row r="168" spans="2:9" hidden="1">
      <c r="B168" s="9"/>
      <c r="C168" s="9"/>
      <c r="D168" s="10"/>
      <c r="F168" s="10"/>
      <c r="G168" s="10"/>
      <c r="H168" s="28"/>
      <c r="I168" s="10"/>
    </row>
    <row r="169" spans="2:9" hidden="1">
      <c r="B169" s="9"/>
      <c r="C169" s="9"/>
      <c r="D169" s="10"/>
      <c r="F169" s="10"/>
      <c r="G169" s="10"/>
      <c r="H169" s="28"/>
      <c r="I169" s="10"/>
    </row>
    <row r="170" spans="2:9" hidden="1">
      <c r="B170" s="9"/>
      <c r="C170" s="9"/>
      <c r="D170" s="10"/>
      <c r="F170" s="10"/>
      <c r="G170" s="10"/>
      <c r="H170" s="28"/>
      <c r="I170" s="10"/>
    </row>
    <row r="171" spans="2:9" hidden="1">
      <c r="B171" s="9"/>
      <c r="C171" s="9"/>
      <c r="D171" s="10"/>
      <c r="F171" s="10"/>
      <c r="G171" s="10"/>
      <c r="H171" s="28"/>
      <c r="I171" s="10"/>
    </row>
    <row r="172" spans="2:9" hidden="1">
      <c r="B172" s="9"/>
      <c r="C172" s="9"/>
      <c r="D172" s="10"/>
      <c r="F172" s="10"/>
      <c r="G172" s="10"/>
      <c r="H172" s="28"/>
      <c r="I172" s="10"/>
    </row>
    <row r="173" spans="2:9" hidden="1">
      <c r="B173" s="9"/>
      <c r="C173" s="9"/>
      <c r="D173" s="10"/>
      <c r="F173" s="10"/>
      <c r="G173" s="10"/>
      <c r="H173" s="28"/>
      <c r="I173" s="10"/>
    </row>
    <row r="174" spans="2:9" hidden="1">
      <c r="B174" s="9"/>
      <c r="C174" s="9"/>
      <c r="D174" s="10"/>
      <c r="F174" s="10"/>
      <c r="G174" s="10"/>
      <c r="H174" s="28"/>
      <c r="I174" s="10"/>
    </row>
    <row r="175" spans="2:9" hidden="1">
      <c r="B175" s="9"/>
      <c r="C175" s="9"/>
      <c r="D175" s="10"/>
      <c r="F175" s="10"/>
      <c r="G175" s="10"/>
      <c r="H175" s="28"/>
      <c r="I175" s="10"/>
    </row>
    <row r="176" spans="2:9" hidden="1">
      <c r="B176" s="9"/>
      <c r="C176" s="9"/>
      <c r="D176" s="10"/>
      <c r="F176" s="10"/>
      <c r="G176" s="10"/>
      <c r="H176" s="28"/>
      <c r="I176" s="10"/>
    </row>
    <row r="177" spans="2:9" hidden="1">
      <c r="B177" s="9"/>
      <c r="C177" s="9"/>
      <c r="D177" s="10"/>
      <c r="F177" s="10"/>
      <c r="G177" s="10"/>
      <c r="H177" s="28"/>
      <c r="I177" s="10"/>
    </row>
    <row r="178" spans="2:9" hidden="1">
      <c r="B178" s="9"/>
      <c r="C178" s="9"/>
      <c r="D178" s="10"/>
      <c r="F178" s="10"/>
      <c r="G178" s="10"/>
      <c r="H178" s="28"/>
      <c r="I178" s="10"/>
    </row>
    <row r="179" spans="2:9" hidden="1">
      <c r="B179" s="9"/>
      <c r="C179" s="9"/>
      <c r="D179" s="10"/>
      <c r="F179" s="10"/>
      <c r="G179" s="10"/>
      <c r="H179" s="28"/>
      <c r="I179" s="10"/>
    </row>
    <row r="180" spans="2:9" hidden="1">
      <c r="B180" s="9"/>
      <c r="C180" s="9"/>
      <c r="D180" s="10"/>
      <c r="F180" s="10"/>
      <c r="G180" s="10"/>
      <c r="H180" s="28"/>
      <c r="I180" s="10"/>
    </row>
    <row r="181" spans="2:9" hidden="1">
      <c r="B181" s="9"/>
      <c r="C181" s="9"/>
      <c r="D181" s="10"/>
      <c r="F181" s="10"/>
      <c r="G181" s="10"/>
      <c r="H181" s="28"/>
      <c r="I181" s="10"/>
    </row>
    <row r="182" spans="2:9" hidden="1">
      <c r="B182" s="9"/>
      <c r="C182" s="9"/>
      <c r="D182" s="10"/>
      <c r="F182" s="10"/>
      <c r="G182" s="10"/>
      <c r="H182" s="28"/>
      <c r="I182" s="10"/>
    </row>
    <row r="183" spans="2:9" hidden="1">
      <c r="B183" s="9"/>
      <c r="C183" s="9"/>
      <c r="D183" s="10"/>
      <c r="F183" s="10"/>
      <c r="G183" s="10"/>
      <c r="H183" s="28"/>
      <c r="I183" s="10"/>
    </row>
    <row r="184" spans="2:9" hidden="1">
      <c r="B184" s="9"/>
      <c r="C184" s="9"/>
      <c r="D184" s="10"/>
      <c r="F184" s="10"/>
      <c r="G184" s="10"/>
      <c r="H184" s="28"/>
      <c r="I184" s="10"/>
    </row>
    <row r="185" spans="2:9" hidden="1">
      <c r="B185" s="9"/>
      <c r="C185" s="9"/>
      <c r="D185" s="10"/>
      <c r="F185" s="10"/>
      <c r="G185" s="10"/>
      <c r="H185" s="28"/>
      <c r="I185" s="10"/>
    </row>
    <row r="186" spans="2:9" hidden="1">
      <c r="B186" s="9"/>
      <c r="C186" s="9"/>
      <c r="D186" s="10"/>
      <c r="F186" s="10"/>
      <c r="G186" s="10"/>
      <c r="H186" s="28"/>
      <c r="I186" s="10"/>
    </row>
    <row r="187" spans="2:9" hidden="1">
      <c r="B187" s="9"/>
      <c r="C187" s="9"/>
      <c r="D187" s="10"/>
      <c r="F187" s="10"/>
      <c r="G187" s="10"/>
      <c r="H187" s="28"/>
      <c r="I187" s="10"/>
    </row>
    <row r="188" spans="2:9" hidden="1">
      <c r="B188" s="9"/>
      <c r="C188" s="9"/>
      <c r="D188" s="10"/>
      <c r="F188" s="10"/>
      <c r="G188" s="10"/>
      <c r="H188" s="28"/>
      <c r="I188" s="10"/>
    </row>
    <row r="189" spans="2:9" hidden="1">
      <c r="B189" s="9"/>
      <c r="C189" s="9"/>
      <c r="D189" s="10"/>
      <c r="F189" s="10"/>
      <c r="G189" s="10"/>
      <c r="H189" s="28"/>
      <c r="I189" s="10"/>
    </row>
    <row r="190" spans="2:9" hidden="1">
      <c r="B190" s="9"/>
      <c r="C190" s="9"/>
      <c r="D190" s="10"/>
      <c r="F190" s="10"/>
      <c r="G190" s="10"/>
      <c r="H190" s="28"/>
      <c r="I190" s="10"/>
    </row>
    <row r="191" spans="2:9" hidden="1">
      <c r="B191" s="9"/>
      <c r="C191" s="9"/>
      <c r="D191" s="10"/>
      <c r="F191" s="10"/>
      <c r="G191" s="10"/>
      <c r="H191" s="28"/>
      <c r="I191" s="10"/>
    </row>
    <row r="192" spans="2:9" hidden="1">
      <c r="B192" s="9"/>
      <c r="C192" s="9"/>
      <c r="D192" s="10"/>
      <c r="F192" s="10"/>
      <c r="G192" s="10"/>
      <c r="H192" s="28"/>
      <c r="I192" s="10"/>
    </row>
    <row r="193" spans="2:9" hidden="1">
      <c r="B193" s="9"/>
      <c r="C193" s="9"/>
      <c r="D193" s="10"/>
      <c r="F193" s="10"/>
      <c r="G193" s="10"/>
      <c r="H193" s="28"/>
      <c r="I193" s="10"/>
    </row>
    <row r="194" spans="2:9" hidden="1">
      <c r="B194" s="9"/>
      <c r="C194" s="9"/>
      <c r="D194" s="10"/>
      <c r="F194" s="10"/>
      <c r="G194" s="10"/>
      <c r="H194" s="28"/>
      <c r="I194" s="10"/>
    </row>
    <row r="195" spans="2:9" hidden="1">
      <c r="B195" s="9"/>
      <c r="C195" s="9"/>
      <c r="D195" s="10"/>
      <c r="F195" s="10"/>
      <c r="G195" s="10"/>
      <c r="H195" s="28"/>
      <c r="I195" s="10"/>
    </row>
    <row r="196" spans="2:9" hidden="1">
      <c r="B196" s="9"/>
      <c r="C196" s="9"/>
      <c r="D196" s="10"/>
      <c r="F196" s="10"/>
      <c r="G196" s="10"/>
      <c r="H196" s="28"/>
      <c r="I196" s="10"/>
    </row>
    <row r="197" spans="2:9" hidden="1">
      <c r="B197" s="9"/>
      <c r="C197" s="9"/>
      <c r="D197" s="10"/>
      <c r="F197" s="10"/>
      <c r="G197" s="10"/>
      <c r="H197" s="28"/>
      <c r="I197" s="10"/>
    </row>
    <row r="198" spans="2:9" hidden="1">
      <c r="B198" s="9"/>
      <c r="C198" s="9"/>
      <c r="D198" s="10"/>
      <c r="F198" s="10"/>
      <c r="G198" s="10"/>
      <c r="H198" s="28"/>
      <c r="I198" s="10"/>
    </row>
    <row r="199" spans="2:9" hidden="1">
      <c r="B199" s="9"/>
      <c r="C199" s="9"/>
      <c r="D199" s="10"/>
      <c r="F199" s="10"/>
      <c r="G199" s="10"/>
      <c r="H199" s="28"/>
      <c r="I199" s="10"/>
    </row>
    <row r="200" spans="2:9" hidden="1">
      <c r="B200" s="9"/>
      <c r="C200" s="9"/>
      <c r="D200" s="10"/>
      <c r="F200" s="10"/>
      <c r="G200" s="10"/>
      <c r="H200" s="28"/>
      <c r="I200" s="10"/>
    </row>
    <row r="201" spans="2:9" hidden="1">
      <c r="B201" s="9"/>
      <c r="C201" s="9"/>
      <c r="D201" s="10"/>
      <c r="F201" s="10"/>
      <c r="G201" s="10"/>
      <c r="H201" s="28"/>
      <c r="I201" s="10"/>
    </row>
    <row r="202" spans="2:9" hidden="1">
      <c r="B202" s="9"/>
      <c r="C202" s="9"/>
      <c r="D202" s="10"/>
      <c r="F202" s="10"/>
      <c r="G202" s="10"/>
      <c r="H202" s="28"/>
      <c r="I202" s="10"/>
    </row>
    <row r="203" spans="2:9" hidden="1">
      <c r="B203" s="9"/>
      <c r="C203" s="9"/>
      <c r="D203" s="10"/>
      <c r="F203" s="10"/>
      <c r="G203" s="10"/>
      <c r="H203" s="28"/>
      <c r="I203" s="10"/>
    </row>
    <row r="204" spans="2:9" hidden="1">
      <c r="B204" s="9"/>
      <c r="C204" s="9"/>
      <c r="D204" s="10"/>
      <c r="F204" s="10"/>
      <c r="G204" s="10"/>
      <c r="H204" s="28"/>
      <c r="I204" s="10"/>
    </row>
    <row r="205" spans="2:9" hidden="1">
      <c r="B205" s="9"/>
      <c r="C205" s="9"/>
      <c r="D205" s="10"/>
      <c r="F205" s="10"/>
      <c r="G205" s="10"/>
      <c r="H205" s="28"/>
      <c r="I205" s="10"/>
    </row>
    <row r="206" spans="2:9" hidden="1">
      <c r="B206" s="9"/>
      <c r="C206" s="9"/>
      <c r="D206" s="10"/>
      <c r="F206" s="10"/>
      <c r="G206" s="10"/>
      <c r="H206" s="28"/>
      <c r="I206" s="10"/>
    </row>
    <row r="207" spans="2:9" hidden="1">
      <c r="B207" s="9"/>
      <c r="C207" s="9"/>
      <c r="D207" s="10"/>
      <c r="F207" s="10"/>
      <c r="G207" s="10"/>
      <c r="H207" s="28"/>
      <c r="I207" s="10"/>
    </row>
    <row r="208" spans="2:9" hidden="1">
      <c r="B208" s="9"/>
      <c r="C208" s="9"/>
      <c r="D208" s="10"/>
      <c r="F208" s="10"/>
      <c r="G208" s="10"/>
      <c r="H208" s="28"/>
      <c r="I208" s="10"/>
    </row>
    <row r="209" spans="2:9" hidden="1">
      <c r="B209" s="9"/>
      <c r="C209" s="9"/>
      <c r="D209" s="10"/>
      <c r="F209" s="10"/>
      <c r="G209" s="10"/>
      <c r="H209" s="28"/>
      <c r="I209" s="10"/>
    </row>
    <row r="210" spans="2:9" hidden="1">
      <c r="B210" s="9"/>
      <c r="C210" s="9"/>
      <c r="D210" s="10"/>
      <c r="F210" s="10"/>
      <c r="G210" s="10"/>
      <c r="H210" s="28"/>
      <c r="I210" s="10"/>
    </row>
    <row r="211" spans="2:9" hidden="1">
      <c r="B211" s="9"/>
      <c r="C211" s="9"/>
      <c r="D211" s="10"/>
      <c r="F211" s="10"/>
      <c r="G211" s="10"/>
      <c r="H211" s="28"/>
      <c r="I211" s="10"/>
    </row>
    <row r="212" spans="2:9" hidden="1">
      <c r="B212" s="9"/>
      <c r="C212" s="9"/>
      <c r="D212" s="10"/>
      <c r="F212" s="10"/>
      <c r="G212" s="10"/>
      <c r="H212" s="28"/>
      <c r="I212" s="10"/>
    </row>
    <row r="213" spans="2:9" hidden="1">
      <c r="B213" s="9"/>
      <c r="C213" s="9"/>
      <c r="D213" s="10"/>
      <c r="F213" s="10"/>
      <c r="G213" s="10"/>
      <c r="H213" s="28"/>
      <c r="I213" s="10"/>
    </row>
    <row r="214" spans="2:9" hidden="1">
      <c r="B214" s="9"/>
      <c r="C214" s="9"/>
      <c r="D214" s="10"/>
      <c r="F214" s="10"/>
      <c r="G214" s="10"/>
      <c r="H214" s="28"/>
      <c r="I214" s="10"/>
    </row>
    <row r="215" spans="2:9" hidden="1">
      <c r="B215" s="9"/>
      <c r="C215" s="9"/>
      <c r="D215" s="10"/>
      <c r="F215" s="10"/>
      <c r="G215" s="10"/>
      <c r="H215" s="28"/>
      <c r="I215" s="10"/>
    </row>
    <row r="216" spans="2:9" hidden="1">
      <c r="B216" s="9"/>
      <c r="C216" s="9"/>
      <c r="D216" s="10"/>
      <c r="F216" s="10"/>
      <c r="G216" s="10"/>
      <c r="H216" s="28"/>
      <c r="I216" s="10"/>
    </row>
    <row r="217" spans="2:9" hidden="1">
      <c r="B217" s="9"/>
      <c r="C217" s="9"/>
      <c r="D217" s="10"/>
      <c r="F217" s="10"/>
      <c r="G217" s="10"/>
      <c r="H217" s="28"/>
      <c r="I217" s="10"/>
    </row>
    <row r="218" spans="2:9" hidden="1">
      <c r="B218" s="9"/>
      <c r="C218" s="9"/>
      <c r="D218" s="10"/>
      <c r="F218" s="10"/>
      <c r="G218" s="10"/>
      <c r="H218" s="28"/>
      <c r="I218" s="10"/>
    </row>
    <row r="219" spans="2:9" hidden="1">
      <c r="B219" s="9"/>
      <c r="C219" s="9"/>
      <c r="D219" s="10"/>
      <c r="F219" s="10"/>
      <c r="G219" s="10"/>
      <c r="H219" s="28"/>
      <c r="I219" s="10"/>
    </row>
    <row r="220" spans="2:9" hidden="1">
      <c r="B220" s="9"/>
      <c r="C220" s="9"/>
      <c r="D220" s="10"/>
      <c r="F220" s="10"/>
      <c r="G220" s="10"/>
      <c r="H220" s="28"/>
      <c r="I220" s="10"/>
    </row>
    <row r="221" spans="2:9" hidden="1">
      <c r="B221" s="9"/>
      <c r="C221" s="9"/>
      <c r="D221" s="10"/>
      <c r="F221" s="10"/>
      <c r="G221" s="10"/>
      <c r="H221" s="28"/>
      <c r="I221" s="10"/>
    </row>
    <row r="222" spans="2:9" hidden="1">
      <c r="B222" s="9"/>
      <c r="C222" s="9"/>
      <c r="D222" s="10"/>
      <c r="F222" s="10"/>
      <c r="G222" s="10"/>
      <c r="H222" s="28"/>
      <c r="I222" s="10"/>
    </row>
    <row r="223" spans="2:9" hidden="1">
      <c r="B223" s="9"/>
      <c r="C223" s="9"/>
      <c r="D223" s="10"/>
      <c r="F223" s="10"/>
      <c r="G223" s="10"/>
      <c r="H223" s="28"/>
      <c r="I223" s="10"/>
    </row>
    <row r="224" spans="2:9" hidden="1">
      <c r="B224" s="9"/>
      <c r="C224" s="9"/>
      <c r="D224" s="10"/>
      <c r="F224" s="10"/>
      <c r="G224" s="10"/>
      <c r="H224" s="28"/>
      <c r="I224" s="10"/>
    </row>
    <row r="225" spans="2:9" hidden="1">
      <c r="B225" s="9"/>
      <c r="C225" s="9"/>
      <c r="D225" s="10"/>
      <c r="F225" s="10"/>
      <c r="G225" s="10"/>
      <c r="H225" s="28"/>
      <c r="I225" s="10"/>
    </row>
    <row r="226" spans="2:9" hidden="1">
      <c r="B226" s="9"/>
      <c r="C226" s="9"/>
      <c r="D226" s="10"/>
      <c r="F226" s="10"/>
      <c r="G226" s="10"/>
      <c r="H226" s="28"/>
      <c r="I226" s="10"/>
    </row>
    <row r="227" spans="2:9" hidden="1">
      <c r="B227" s="9"/>
      <c r="C227" s="9"/>
      <c r="D227" s="10"/>
      <c r="F227" s="10"/>
      <c r="G227" s="10"/>
      <c r="H227" s="28"/>
      <c r="I227" s="10"/>
    </row>
    <row r="228" spans="2:9" hidden="1">
      <c r="B228" s="9"/>
      <c r="C228" s="9"/>
      <c r="D228" s="10"/>
      <c r="F228" s="10"/>
      <c r="G228" s="10"/>
      <c r="H228" s="28"/>
      <c r="I228" s="10"/>
    </row>
    <row r="229" spans="2:9" hidden="1">
      <c r="B229" s="9"/>
      <c r="C229" s="9"/>
      <c r="D229" s="10"/>
      <c r="F229" s="10"/>
      <c r="G229" s="10"/>
      <c r="H229" s="28"/>
      <c r="I229" s="10"/>
    </row>
    <row r="230" spans="2:9" hidden="1">
      <c r="B230" s="9"/>
      <c r="C230" s="9"/>
      <c r="D230" s="10"/>
      <c r="F230" s="10"/>
      <c r="G230" s="10"/>
      <c r="H230" s="28"/>
      <c r="I230" s="10"/>
    </row>
    <row r="231" spans="2:9" hidden="1">
      <c r="B231" s="9"/>
      <c r="C231" s="9"/>
      <c r="D231" s="10"/>
      <c r="F231" s="10"/>
      <c r="G231" s="10"/>
      <c r="H231" s="28"/>
      <c r="I231" s="10"/>
    </row>
    <row r="232" spans="2:9" hidden="1">
      <c r="B232" s="9"/>
      <c r="C232" s="9"/>
      <c r="D232" s="10"/>
      <c r="F232" s="10"/>
      <c r="G232" s="10"/>
      <c r="H232" s="28"/>
      <c r="I232" s="10"/>
    </row>
    <row r="233" spans="2:9" hidden="1">
      <c r="B233" s="9"/>
      <c r="C233" s="9"/>
      <c r="D233" s="10"/>
      <c r="F233" s="10"/>
      <c r="G233" s="10"/>
      <c r="H233" s="28"/>
      <c r="I233" s="10"/>
    </row>
    <row r="234" spans="2:9" hidden="1">
      <c r="B234" s="9"/>
      <c r="C234" s="9"/>
      <c r="D234" s="10"/>
      <c r="F234" s="10"/>
      <c r="G234" s="10"/>
      <c r="H234" s="28"/>
      <c r="I234" s="10"/>
    </row>
    <row r="235" spans="2:9" hidden="1">
      <c r="B235" s="9"/>
      <c r="C235" s="9"/>
      <c r="D235" s="10"/>
      <c r="F235" s="10"/>
      <c r="G235" s="10"/>
      <c r="H235" s="28"/>
      <c r="I235" s="10"/>
    </row>
    <row r="236" spans="2:9" hidden="1">
      <c r="B236" s="9"/>
      <c r="C236" s="9"/>
      <c r="D236" s="10"/>
      <c r="F236" s="10"/>
      <c r="G236" s="10"/>
      <c r="H236" s="28"/>
      <c r="I236" s="10"/>
    </row>
    <row r="237" spans="2:9" hidden="1">
      <c r="B237" s="9"/>
      <c r="C237" s="9"/>
      <c r="D237" s="10"/>
      <c r="F237" s="10"/>
      <c r="G237" s="10"/>
      <c r="H237" s="28"/>
      <c r="I237" s="10"/>
    </row>
    <row r="238" spans="2:9" hidden="1">
      <c r="B238" s="9"/>
      <c r="C238" s="9"/>
      <c r="D238" s="10"/>
      <c r="F238" s="10"/>
      <c r="G238" s="10"/>
      <c r="H238" s="28"/>
      <c r="I238" s="10"/>
    </row>
    <row r="239" spans="2:9" hidden="1">
      <c r="B239" s="9"/>
      <c r="C239" s="9"/>
      <c r="D239" s="10"/>
      <c r="F239" s="10"/>
      <c r="G239" s="10"/>
      <c r="H239" s="28"/>
      <c r="I239" s="10"/>
    </row>
    <row r="240" spans="2:9" hidden="1">
      <c r="B240" s="9"/>
      <c r="C240" s="9"/>
      <c r="D240" s="10"/>
      <c r="F240" s="10"/>
      <c r="G240" s="10"/>
      <c r="H240" s="28"/>
      <c r="I240" s="10"/>
    </row>
    <row r="241" spans="2:9" hidden="1">
      <c r="B241" s="9"/>
      <c r="C241" s="9"/>
      <c r="D241" s="10"/>
      <c r="F241" s="10"/>
      <c r="G241" s="10"/>
      <c r="H241" s="28"/>
      <c r="I241" s="10"/>
    </row>
    <row r="242" spans="2:9" hidden="1">
      <c r="B242" s="9"/>
      <c r="C242" s="9"/>
      <c r="D242" s="10"/>
      <c r="F242" s="10"/>
      <c r="G242" s="10"/>
      <c r="H242" s="28"/>
      <c r="I242" s="10"/>
    </row>
    <row r="243" spans="2:9" hidden="1">
      <c r="B243" s="9"/>
      <c r="C243" s="9"/>
      <c r="D243" s="10"/>
      <c r="F243" s="10"/>
      <c r="G243" s="10"/>
      <c r="H243" s="28"/>
      <c r="I243" s="10"/>
    </row>
    <row r="244" spans="2:9" hidden="1">
      <c r="B244" s="9"/>
      <c r="C244" s="9"/>
      <c r="D244" s="10"/>
      <c r="F244" s="10"/>
      <c r="G244" s="10"/>
      <c r="H244" s="28"/>
      <c r="I244" s="10"/>
    </row>
    <row r="245" spans="2:9" hidden="1">
      <c r="B245" s="9"/>
      <c r="C245" s="9"/>
      <c r="D245" s="10"/>
      <c r="F245" s="10"/>
      <c r="G245" s="10"/>
      <c r="H245" s="28"/>
      <c r="I245" s="10"/>
    </row>
    <row r="246" spans="2:9" hidden="1">
      <c r="B246" s="9"/>
      <c r="C246" s="9"/>
      <c r="D246" s="10"/>
      <c r="F246" s="10"/>
      <c r="G246" s="10"/>
      <c r="H246" s="28"/>
      <c r="I246" s="10"/>
    </row>
    <row r="247" spans="2:9" hidden="1">
      <c r="B247" s="9"/>
      <c r="C247" s="9"/>
      <c r="D247" s="10"/>
      <c r="F247" s="10"/>
      <c r="G247" s="10"/>
      <c r="H247" s="28"/>
      <c r="I247" s="10"/>
    </row>
    <row r="248" spans="2:9" hidden="1">
      <c r="B248" s="9"/>
      <c r="C248" s="9"/>
      <c r="D248" s="10"/>
      <c r="F248" s="10"/>
      <c r="G248" s="10"/>
      <c r="H248" s="28"/>
      <c r="I248" s="10"/>
    </row>
    <row r="249" spans="2:9" hidden="1">
      <c r="B249" s="9"/>
      <c r="C249" s="9"/>
      <c r="D249" s="10"/>
      <c r="F249" s="10"/>
      <c r="G249" s="10"/>
      <c r="H249" s="28"/>
      <c r="I249" s="10"/>
    </row>
    <row r="250" spans="2:9" hidden="1">
      <c r="B250" s="9"/>
      <c r="C250" s="9"/>
      <c r="D250" s="10"/>
      <c r="F250" s="10"/>
      <c r="G250" s="10"/>
      <c r="H250" s="28"/>
      <c r="I250" s="10"/>
    </row>
    <row r="251" spans="2:9" hidden="1">
      <c r="B251" s="9"/>
      <c r="C251" s="9"/>
      <c r="D251" s="10"/>
      <c r="F251" s="10"/>
      <c r="G251" s="10"/>
      <c r="H251" s="28"/>
      <c r="I251" s="10"/>
    </row>
    <row r="252" spans="2:9" hidden="1">
      <c r="B252" s="9"/>
      <c r="C252" s="9"/>
      <c r="D252" s="10"/>
      <c r="F252" s="10"/>
      <c r="G252" s="10"/>
      <c r="H252" s="28"/>
      <c r="I252" s="10"/>
    </row>
    <row r="253" spans="2:9" hidden="1">
      <c r="B253" s="9"/>
      <c r="C253" s="9"/>
      <c r="D253" s="10"/>
      <c r="F253" s="10"/>
      <c r="G253" s="10"/>
      <c r="H253" s="28"/>
      <c r="I253" s="10"/>
    </row>
    <row r="254" spans="2:9" hidden="1">
      <c r="B254" s="9"/>
      <c r="C254" s="9"/>
      <c r="D254" s="10"/>
      <c r="F254" s="10"/>
      <c r="G254" s="10"/>
      <c r="H254" s="28"/>
      <c r="I254" s="10"/>
    </row>
    <row r="255" spans="2:9" hidden="1">
      <c r="B255" s="9"/>
      <c r="C255" s="9"/>
      <c r="D255" s="10"/>
      <c r="F255" s="10"/>
      <c r="G255" s="10"/>
      <c r="H255" s="28"/>
      <c r="I255" s="10"/>
    </row>
    <row r="256" spans="2:9" hidden="1">
      <c r="B256" s="9"/>
      <c r="C256" s="9"/>
      <c r="D256" s="10"/>
      <c r="F256" s="10"/>
      <c r="G256" s="10"/>
      <c r="H256" s="28"/>
      <c r="I256" s="10"/>
    </row>
    <row r="257" spans="2:9" hidden="1">
      <c r="B257" s="9"/>
      <c r="C257" s="9"/>
      <c r="D257" s="10"/>
      <c r="F257" s="10"/>
      <c r="G257" s="10"/>
      <c r="H257" s="28"/>
      <c r="I257" s="10"/>
    </row>
    <row r="258" spans="2:9" hidden="1">
      <c r="B258" s="9"/>
      <c r="C258" s="9"/>
      <c r="D258" s="10"/>
      <c r="F258" s="10"/>
      <c r="G258" s="10"/>
      <c r="H258" s="28"/>
      <c r="I258" s="10"/>
    </row>
    <row r="259" spans="2:9" hidden="1">
      <c r="B259" s="9"/>
      <c r="C259" s="9"/>
      <c r="D259" s="10"/>
      <c r="F259" s="10"/>
      <c r="G259" s="10"/>
      <c r="H259" s="28"/>
      <c r="I259" s="10"/>
    </row>
    <row r="260" spans="2:9" hidden="1">
      <c r="B260" s="9"/>
      <c r="C260" s="9"/>
      <c r="D260" s="10"/>
      <c r="F260" s="10"/>
      <c r="G260" s="10"/>
      <c r="H260" s="28"/>
      <c r="I260" s="10"/>
    </row>
    <row r="261" spans="2:9" hidden="1">
      <c r="B261" s="9"/>
      <c r="C261" s="9"/>
      <c r="D261" s="10"/>
      <c r="F261" s="10"/>
      <c r="G261" s="10"/>
      <c r="H261" s="28"/>
      <c r="I261" s="10"/>
    </row>
    <row r="262" spans="2:9" hidden="1">
      <c r="B262" s="9"/>
      <c r="C262" s="9"/>
      <c r="D262" s="10"/>
      <c r="F262" s="10"/>
      <c r="G262" s="10"/>
      <c r="H262" s="28"/>
      <c r="I262" s="10"/>
    </row>
    <row r="263" spans="2:9" hidden="1">
      <c r="B263" s="9"/>
      <c r="C263" s="9"/>
      <c r="D263" s="10"/>
      <c r="F263" s="10"/>
      <c r="G263" s="10"/>
      <c r="H263" s="28"/>
      <c r="I263" s="10"/>
    </row>
    <row r="264" spans="2:9" hidden="1">
      <c r="B264" s="9"/>
      <c r="C264" s="9"/>
      <c r="D264" s="10"/>
      <c r="F264" s="10"/>
      <c r="G264" s="10"/>
      <c r="H264" s="28"/>
      <c r="I264" s="10"/>
    </row>
    <row r="265" spans="2:9" hidden="1">
      <c r="B265" s="9"/>
      <c r="C265" s="9"/>
      <c r="D265" s="10"/>
      <c r="F265" s="10"/>
      <c r="G265" s="10"/>
      <c r="H265" s="28"/>
      <c r="I265" s="10"/>
    </row>
    <row r="266" spans="2:9" hidden="1">
      <c r="B266" s="9"/>
      <c r="C266" s="9"/>
      <c r="D266" s="10"/>
      <c r="F266" s="10"/>
      <c r="G266" s="10"/>
      <c r="H266" s="28"/>
      <c r="I266" s="10"/>
    </row>
    <row r="267" spans="2:9" hidden="1">
      <c r="B267" s="9"/>
      <c r="C267" s="9"/>
      <c r="D267" s="10"/>
      <c r="F267" s="10"/>
      <c r="G267" s="10"/>
      <c r="H267" s="28"/>
      <c r="I267" s="10"/>
    </row>
    <row r="268" spans="2:9" hidden="1">
      <c r="B268" s="9"/>
      <c r="C268" s="9"/>
      <c r="D268" s="10"/>
      <c r="F268" s="10"/>
      <c r="G268" s="10"/>
      <c r="H268" s="28"/>
      <c r="I268" s="10"/>
    </row>
    <row r="269" spans="2:9" hidden="1">
      <c r="B269" s="9"/>
      <c r="C269" s="9"/>
      <c r="D269" s="10"/>
      <c r="F269" s="10"/>
      <c r="G269" s="10"/>
      <c r="H269" s="28"/>
      <c r="I269" s="10"/>
    </row>
    <row r="270" spans="2:9" hidden="1">
      <c r="B270" s="9"/>
      <c r="C270" s="9"/>
      <c r="D270" s="10"/>
      <c r="F270" s="10"/>
      <c r="G270" s="10"/>
      <c r="H270" s="28"/>
      <c r="I270" s="10"/>
    </row>
    <row r="271" spans="2:9" hidden="1">
      <c r="B271" s="9"/>
      <c r="C271" s="9"/>
      <c r="D271" s="10"/>
      <c r="F271" s="10"/>
      <c r="G271" s="10"/>
      <c r="H271" s="28"/>
      <c r="I271" s="10"/>
    </row>
    <row r="272" spans="2:9" hidden="1">
      <c r="B272" s="9"/>
      <c r="C272" s="9"/>
      <c r="D272" s="10"/>
      <c r="F272" s="10"/>
      <c r="G272" s="10"/>
      <c r="H272" s="28"/>
      <c r="I272" s="10"/>
    </row>
    <row r="273" spans="2:9" hidden="1">
      <c r="B273" s="9"/>
      <c r="C273" s="9"/>
      <c r="D273" s="10"/>
      <c r="F273" s="10"/>
      <c r="G273" s="10"/>
      <c r="H273" s="28"/>
      <c r="I273" s="10"/>
    </row>
    <row r="274" spans="2:9" hidden="1">
      <c r="B274" s="9"/>
      <c r="C274" s="9"/>
      <c r="D274" s="10"/>
      <c r="F274" s="10"/>
      <c r="G274" s="10"/>
      <c r="H274" s="28"/>
      <c r="I274" s="10"/>
    </row>
    <row r="275" spans="2:9" hidden="1">
      <c r="B275" s="9"/>
      <c r="C275" s="9"/>
      <c r="D275" s="10"/>
      <c r="F275" s="10"/>
      <c r="G275" s="10"/>
      <c r="H275" s="28"/>
      <c r="I275" s="10"/>
    </row>
    <row r="276" spans="2:9" hidden="1">
      <c r="B276" s="9"/>
      <c r="C276" s="9"/>
      <c r="D276" s="10"/>
      <c r="F276" s="10"/>
      <c r="G276" s="10"/>
      <c r="H276" s="28"/>
      <c r="I276" s="10"/>
    </row>
    <row r="277" spans="2:9" hidden="1">
      <c r="B277" s="9"/>
      <c r="C277" s="9"/>
      <c r="D277" s="10"/>
      <c r="F277" s="10"/>
      <c r="G277" s="10"/>
      <c r="H277" s="28"/>
      <c r="I277" s="10"/>
    </row>
    <row r="278" spans="2:9" hidden="1">
      <c r="B278" s="9"/>
      <c r="C278" s="9"/>
      <c r="D278" s="10"/>
      <c r="F278" s="10"/>
      <c r="G278" s="10"/>
      <c r="H278" s="28"/>
      <c r="I278" s="10"/>
    </row>
    <row r="279" spans="2:9" hidden="1">
      <c r="B279" s="9"/>
      <c r="C279" s="9"/>
      <c r="D279" s="10"/>
      <c r="F279" s="10"/>
      <c r="G279" s="10"/>
      <c r="H279" s="28"/>
      <c r="I279" s="10"/>
    </row>
    <row r="280" spans="2:9" hidden="1">
      <c r="B280" s="9"/>
      <c r="C280" s="9"/>
      <c r="D280" s="10"/>
      <c r="F280" s="10"/>
      <c r="G280" s="10"/>
      <c r="H280" s="28"/>
      <c r="I280" s="10"/>
    </row>
    <row r="281" spans="2:9" hidden="1">
      <c r="B281" s="9"/>
      <c r="C281" s="9"/>
      <c r="D281" s="10"/>
      <c r="F281" s="10"/>
      <c r="G281" s="10"/>
      <c r="H281" s="28"/>
      <c r="I281" s="10"/>
    </row>
    <row r="282" spans="2:9" hidden="1">
      <c r="B282" s="9"/>
      <c r="C282" s="9"/>
      <c r="D282" s="10"/>
      <c r="F282" s="10"/>
      <c r="G282" s="10"/>
      <c r="H282" s="28"/>
      <c r="I282" s="10"/>
    </row>
    <row r="283" spans="2:9" hidden="1">
      <c r="B283" s="9"/>
      <c r="C283" s="9"/>
      <c r="D283" s="10"/>
      <c r="F283" s="10"/>
      <c r="G283" s="10"/>
      <c r="H283" s="28"/>
      <c r="I283" s="10"/>
    </row>
    <row r="284" spans="2:9" hidden="1">
      <c r="B284" s="9"/>
      <c r="C284" s="9"/>
      <c r="D284" s="10"/>
      <c r="F284" s="10"/>
      <c r="G284" s="10"/>
      <c r="H284" s="28"/>
      <c r="I284" s="10"/>
    </row>
    <row r="285" spans="2:9" hidden="1">
      <c r="B285" s="9"/>
      <c r="C285" s="9"/>
      <c r="D285" s="10"/>
      <c r="F285" s="10"/>
      <c r="G285" s="10"/>
      <c r="H285" s="28"/>
      <c r="I285" s="10"/>
    </row>
    <row r="286" spans="2:9" hidden="1">
      <c r="B286" s="9"/>
      <c r="C286" s="9"/>
      <c r="D286" s="10"/>
      <c r="F286" s="10"/>
      <c r="G286" s="10"/>
      <c r="H286" s="28"/>
      <c r="I286" s="10"/>
    </row>
    <row r="287" spans="2:9" hidden="1">
      <c r="B287" s="9"/>
      <c r="C287" s="9"/>
      <c r="D287" s="10"/>
      <c r="F287" s="10"/>
      <c r="G287" s="10"/>
      <c r="H287" s="28"/>
      <c r="I287" s="10"/>
    </row>
    <row r="288" spans="2:9" hidden="1">
      <c r="B288" s="9"/>
      <c r="C288" s="9"/>
      <c r="D288" s="10"/>
      <c r="F288" s="10"/>
      <c r="G288" s="10"/>
      <c r="H288" s="28"/>
      <c r="I288" s="10"/>
    </row>
    <row r="289" spans="2:9" hidden="1">
      <c r="B289" s="9"/>
      <c r="C289" s="9"/>
      <c r="D289" s="10"/>
      <c r="F289" s="10"/>
      <c r="G289" s="10"/>
      <c r="H289" s="28"/>
      <c r="I289" s="10"/>
    </row>
    <row r="290" spans="2:9" hidden="1">
      <c r="B290" s="9"/>
      <c r="C290" s="9"/>
      <c r="D290" s="10"/>
      <c r="F290" s="10"/>
      <c r="G290" s="10"/>
      <c r="H290" s="28"/>
      <c r="I290" s="10"/>
    </row>
    <row r="291" spans="2:9" hidden="1">
      <c r="B291" s="9"/>
      <c r="C291" s="9"/>
      <c r="D291" s="10"/>
      <c r="F291" s="10"/>
      <c r="G291" s="10"/>
      <c r="H291" s="28"/>
      <c r="I291" s="10"/>
    </row>
    <row r="292" spans="2:9" hidden="1">
      <c r="B292" s="9"/>
      <c r="C292" s="9"/>
      <c r="D292" s="10"/>
      <c r="F292" s="10"/>
      <c r="G292" s="10"/>
      <c r="H292" s="28"/>
      <c r="I292" s="10"/>
    </row>
    <row r="293" spans="2:9" hidden="1">
      <c r="B293" s="9"/>
      <c r="C293" s="9"/>
      <c r="D293" s="10"/>
      <c r="F293" s="10"/>
      <c r="G293" s="10"/>
      <c r="H293" s="28"/>
      <c r="I293" s="10"/>
    </row>
    <row r="294" spans="2:9" hidden="1">
      <c r="B294" s="9"/>
      <c r="C294" s="9"/>
      <c r="D294" s="10"/>
      <c r="F294" s="10"/>
      <c r="G294" s="10"/>
      <c r="H294" s="28"/>
      <c r="I294" s="10"/>
    </row>
    <row r="295" spans="2:9" hidden="1">
      <c r="B295" s="9"/>
      <c r="C295" s="9"/>
      <c r="D295" s="10"/>
      <c r="F295" s="10"/>
      <c r="G295" s="10"/>
      <c r="H295" s="28"/>
      <c r="I295" s="10"/>
    </row>
    <row r="296" spans="2:9" hidden="1">
      <c r="B296" s="9"/>
      <c r="C296" s="9"/>
      <c r="D296" s="10"/>
      <c r="F296" s="10"/>
      <c r="G296" s="10"/>
      <c r="H296" s="28"/>
      <c r="I296" s="10"/>
    </row>
    <row r="297" spans="2:9" hidden="1">
      <c r="B297" s="9"/>
      <c r="C297" s="9"/>
      <c r="D297" s="10"/>
      <c r="F297" s="10"/>
      <c r="G297" s="10"/>
      <c r="H297" s="28"/>
      <c r="I297" s="10"/>
    </row>
    <row r="298" spans="2:9" hidden="1">
      <c r="B298" s="9"/>
      <c r="C298" s="9"/>
      <c r="D298" s="10"/>
      <c r="F298" s="10"/>
      <c r="G298" s="10"/>
      <c r="H298" s="28"/>
      <c r="I298" s="10"/>
    </row>
    <row r="299" spans="2:9" hidden="1">
      <c r="B299" s="9"/>
      <c r="C299" s="9"/>
      <c r="D299" s="10"/>
      <c r="F299" s="10"/>
      <c r="G299" s="10"/>
      <c r="H299" s="28"/>
      <c r="I299" s="10"/>
    </row>
    <row r="300" spans="2:9" hidden="1">
      <c r="B300" s="9"/>
      <c r="C300" s="9"/>
      <c r="D300" s="10"/>
      <c r="F300" s="10"/>
      <c r="G300" s="10"/>
      <c r="H300" s="28"/>
      <c r="I300" s="10"/>
    </row>
    <row r="301" spans="2:9" hidden="1">
      <c r="B301" s="9"/>
      <c r="C301" s="9"/>
      <c r="D301" s="10"/>
      <c r="F301" s="10"/>
      <c r="G301" s="10"/>
      <c r="H301" s="28"/>
      <c r="I301" s="10"/>
    </row>
    <row r="302" spans="2:9" hidden="1">
      <c r="B302" s="9"/>
      <c r="C302" s="9"/>
      <c r="D302" s="10"/>
      <c r="F302" s="10"/>
      <c r="G302" s="10"/>
      <c r="H302" s="28"/>
      <c r="I302" s="10"/>
    </row>
    <row r="303" spans="2:9" hidden="1">
      <c r="B303" s="9"/>
      <c r="C303" s="9"/>
      <c r="D303" s="10"/>
      <c r="F303" s="10"/>
      <c r="G303" s="10"/>
      <c r="H303" s="28"/>
      <c r="I303" s="10"/>
    </row>
    <row r="304" spans="2:9" hidden="1">
      <c r="B304" s="9"/>
      <c r="C304" s="9"/>
      <c r="D304" s="10"/>
      <c r="F304" s="10"/>
      <c r="G304" s="10"/>
      <c r="H304" s="28"/>
      <c r="I304" s="10"/>
    </row>
    <row r="305" spans="2:9" hidden="1">
      <c r="B305" s="9"/>
      <c r="C305" s="9"/>
      <c r="D305" s="10"/>
      <c r="F305" s="10"/>
      <c r="G305" s="10"/>
      <c r="H305" s="28"/>
      <c r="I305" s="10"/>
    </row>
    <row r="306" spans="2:9" hidden="1">
      <c r="B306" s="9"/>
      <c r="C306" s="9"/>
      <c r="D306" s="10"/>
      <c r="F306" s="10"/>
      <c r="G306" s="10"/>
      <c r="H306" s="28"/>
      <c r="I306" s="10"/>
    </row>
    <row r="307" spans="2:9" hidden="1">
      <c r="B307" s="9"/>
      <c r="C307" s="9"/>
      <c r="D307" s="10"/>
      <c r="F307" s="10"/>
      <c r="G307" s="10"/>
      <c r="H307" s="28"/>
      <c r="I307" s="10"/>
    </row>
    <row r="308" spans="2:9" hidden="1">
      <c r="B308" s="9"/>
      <c r="C308" s="9"/>
      <c r="D308" s="10"/>
      <c r="F308" s="10"/>
      <c r="G308" s="10"/>
      <c r="H308" s="28"/>
      <c r="I308" s="10"/>
    </row>
    <row r="309" spans="2:9" hidden="1">
      <c r="B309" s="9"/>
      <c r="C309" s="9"/>
      <c r="D309" s="10"/>
      <c r="F309" s="10"/>
      <c r="G309" s="10"/>
      <c r="H309" s="28"/>
      <c r="I309" s="10"/>
    </row>
    <row r="310" spans="2:9" hidden="1">
      <c r="B310" s="9"/>
      <c r="C310" s="9"/>
      <c r="D310" s="10"/>
      <c r="F310" s="10"/>
      <c r="G310" s="10"/>
      <c r="H310" s="28"/>
      <c r="I310" s="10"/>
    </row>
    <row r="311" spans="2:9" hidden="1">
      <c r="B311" s="9"/>
      <c r="C311" s="9"/>
      <c r="D311" s="10"/>
      <c r="F311" s="10"/>
      <c r="G311" s="10"/>
      <c r="H311" s="28"/>
      <c r="I311" s="10"/>
    </row>
    <row r="312" spans="2:9" hidden="1">
      <c r="B312" s="9"/>
      <c r="C312" s="9"/>
      <c r="D312" s="10"/>
      <c r="F312" s="10"/>
      <c r="G312" s="10"/>
      <c r="H312" s="28"/>
      <c r="I312" s="10"/>
    </row>
    <row r="313" spans="2:9" hidden="1">
      <c r="B313" s="9"/>
      <c r="C313" s="9"/>
      <c r="D313" s="10"/>
      <c r="F313" s="10"/>
      <c r="G313" s="10"/>
      <c r="H313" s="28"/>
      <c r="I313" s="10"/>
    </row>
    <row r="314" spans="2:9" hidden="1">
      <c r="B314" s="9"/>
      <c r="C314" s="9"/>
      <c r="D314" s="10"/>
      <c r="F314" s="10"/>
      <c r="G314" s="10"/>
      <c r="H314" s="28"/>
      <c r="I314" s="10"/>
    </row>
    <row r="315" spans="2:9" hidden="1">
      <c r="B315" s="9"/>
      <c r="C315" s="9"/>
      <c r="D315" s="10"/>
      <c r="F315" s="10"/>
      <c r="G315" s="10"/>
      <c r="H315" s="28"/>
      <c r="I315" s="10"/>
    </row>
    <row r="316" spans="2:9" hidden="1">
      <c r="B316" s="9"/>
      <c r="C316" s="9"/>
      <c r="D316" s="10"/>
      <c r="F316" s="10"/>
      <c r="G316" s="10"/>
      <c r="H316" s="28"/>
      <c r="I316" s="10"/>
    </row>
    <row r="317" spans="2:9" hidden="1">
      <c r="B317" s="9"/>
      <c r="C317" s="9"/>
      <c r="D317" s="10"/>
      <c r="F317" s="10"/>
      <c r="G317" s="10"/>
      <c r="H317" s="28"/>
      <c r="I317" s="10"/>
    </row>
    <row r="318" spans="2:9" hidden="1">
      <c r="B318" s="9"/>
      <c r="C318" s="9"/>
      <c r="D318" s="10"/>
      <c r="F318" s="10"/>
      <c r="G318" s="10"/>
      <c r="H318" s="28"/>
      <c r="I318" s="10"/>
    </row>
    <row r="319" spans="2:9" hidden="1">
      <c r="B319" s="9"/>
      <c r="C319" s="9"/>
      <c r="D319" s="10"/>
      <c r="F319" s="10"/>
      <c r="G319" s="10"/>
      <c r="H319" s="28"/>
      <c r="I319" s="10"/>
    </row>
    <row r="320" spans="2:9" hidden="1">
      <c r="B320" s="9"/>
      <c r="C320" s="9"/>
      <c r="D320" s="10"/>
      <c r="F320" s="10"/>
      <c r="G320" s="10"/>
      <c r="H320" s="28"/>
      <c r="I320" s="10"/>
    </row>
    <row r="321" spans="2:9" hidden="1">
      <c r="B321" s="9"/>
      <c r="C321" s="9"/>
      <c r="D321" s="10"/>
      <c r="F321" s="10"/>
      <c r="G321" s="10"/>
      <c r="H321" s="28"/>
      <c r="I321" s="10"/>
    </row>
    <row r="322" spans="2:9" hidden="1">
      <c r="B322" s="9"/>
      <c r="C322" s="9"/>
      <c r="D322" s="10"/>
      <c r="F322" s="10"/>
      <c r="G322" s="10"/>
      <c r="H322" s="28"/>
      <c r="I322" s="10"/>
    </row>
    <row r="323" spans="2:9" hidden="1">
      <c r="B323" s="9"/>
      <c r="C323" s="9"/>
      <c r="D323" s="10"/>
      <c r="F323" s="10"/>
      <c r="G323" s="10"/>
      <c r="H323" s="28"/>
      <c r="I323" s="10"/>
    </row>
    <row r="324" spans="2:9" hidden="1">
      <c r="B324" s="9"/>
      <c r="C324" s="9"/>
      <c r="D324" s="10"/>
      <c r="F324" s="10"/>
      <c r="G324" s="10"/>
      <c r="H324" s="28"/>
      <c r="I324" s="10"/>
    </row>
    <row r="325" spans="2:9" hidden="1">
      <c r="B325" s="9"/>
      <c r="C325" s="9"/>
      <c r="D325" s="10"/>
      <c r="F325" s="10"/>
      <c r="G325" s="10"/>
      <c r="H325" s="28"/>
      <c r="I325" s="10"/>
    </row>
    <row r="326" spans="2:9" hidden="1">
      <c r="B326" s="9"/>
      <c r="C326" s="9"/>
      <c r="D326" s="10"/>
      <c r="F326" s="10"/>
      <c r="G326" s="10"/>
      <c r="H326" s="28"/>
      <c r="I326" s="10"/>
    </row>
    <row r="327" spans="2:9" hidden="1">
      <c r="B327" s="9"/>
      <c r="C327" s="9"/>
      <c r="D327" s="10"/>
      <c r="F327" s="10"/>
      <c r="G327" s="10"/>
      <c r="H327" s="28"/>
      <c r="I327" s="10"/>
    </row>
    <row r="328" spans="2:9" hidden="1">
      <c r="B328" s="9"/>
      <c r="C328" s="9"/>
      <c r="D328" s="10"/>
      <c r="F328" s="10"/>
      <c r="G328" s="10"/>
      <c r="H328" s="28"/>
      <c r="I328" s="10"/>
    </row>
    <row r="329" spans="2:9" hidden="1">
      <c r="B329" s="9"/>
      <c r="C329" s="9"/>
      <c r="D329" s="10"/>
      <c r="F329" s="10"/>
      <c r="G329" s="10"/>
      <c r="H329" s="28"/>
      <c r="I329" s="10"/>
    </row>
    <row r="330" spans="2:9" hidden="1">
      <c r="B330" s="9"/>
      <c r="C330" s="9"/>
      <c r="D330" s="10"/>
      <c r="F330" s="10"/>
      <c r="G330" s="10"/>
      <c r="H330" s="28"/>
      <c r="I330" s="10"/>
    </row>
    <row r="331" spans="2:9" hidden="1">
      <c r="B331" s="9"/>
      <c r="C331" s="9"/>
      <c r="D331" s="10"/>
      <c r="F331" s="10"/>
      <c r="G331" s="10"/>
      <c r="H331" s="28"/>
      <c r="I331" s="10"/>
    </row>
    <row r="332" spans="2:9" hidden="1">
      <c r="B332" s="9"/>
      <c r="C332" s="9"/>
      <c r="D332" s="10"/>
      <c r="F332" s="10"/>
      <c r="G332" s="10"/>
      <c r="H332" s="28"/>
      <c r="I332" s="10"/>
    </row>
    <row r="333" spans="2:9" hidden="1">
      <c r="B333" s="9"/>
      <c r="C333" s="9"/>
      <c r="D333" s="10"/>
      <c r="F333" s="10"/>
      <c r="G333" s="10"/>
      <c r="H333" s="28"/>
      <c r="I333" s="10"/>
    </row>
    <row r="334" spans="2:9" hidden="1">
      <c r="B334" s="9"/>
      <c r="C334" s="9"/>
      <c r="D334" s="10"/>
      <c r="F334" s="10"/>
      <c r="G334" s="10"/>
      <c r="H334" s="28"/>
      <c r="I334" s="10"/>
    </row>
    <row r="335" spans="2:9" hidden="1">
      <c r="B335" s="9"/>
      <c r="C335" s="9"/>
      <c r="D335" s="10"/>
      <c r="F335" s="10"/>
      <c r="G335" s="10"/>
      <c r="H335" s="28"/>
      <c r="I335" s="10"/>
    </row>
    <row r="336" spans="2:9" hidden="1">
      <c r="B336" s="9"/>
      <c r="C336" s="9"/>
      <c r="D336" s="10"/>
      <c r="F336" s="10"/>
      <c r="G336" s="10"/>
      <c r="H336" s="28"/>
      <c r="I336" s="10"/>
    </row>
    <row r="337" spans="2:9" hidden="1">
      <c r="B337" s="9"/>
      <c r="C337" s="9"/>
      <c r="D337" s="10"/>
      <c r="F337" s="10"/>
      <c r="G337" s="10"/>
      <c r="H337" s="28"/>
      <c r="I337" s="10"/>
    </row>
    <row r="338" spans="2:9" hidden="1">
      <c r="B338" s="9"/>
      <c r="C338" s="9"/>
      <c r="D338" s="10"/>
      <c r="F338" s="10"/>
      <c r="G338" s="10"/>
      <c r="H338" s="28"/>
      <c r="I338" s="10"/>
    </row>
    <row r="339" spans="2:9" hidden="1">
      <c r="B339" s="9"/>
      <c r="C339" s="9"/>
      <c r="D339" s="10"/>
      <c r="F339" s="10"/>
      <c r="G339" s="10"/>
      <c r="H339" s="28"/>
      <c r="I339" s="10"/>
    </row>
    <row r="340" spans="2:9" hidden="1">
      <c r="B340" s="9"/>
      <c r="C340" s="9"/>
      <c r="D340" s="10"/>
      <c r="F340" s="10"/>
      <c r="G340" s="10"/>
      <c r="H340" s="28"/>
      <c r="I340" s="10"/>
    </row>
    <row r="341" spans="2:9" hidden="1">
      <c r="B341" s="9"/>
      <c r="C341" s="9"/>
      <c r="D341" s="10"/>
      <c r="F341" s="10"/>
      <c r="G341" s="10"/>
      <c r="H341" s="28"/>
      <c r="I341" s="10"/>
    </row>
    <row r="342" spans="2:9" hidden="1">
      <c r="B342" s="9"/>
      <c r="C342" s="9"/>
      <c r="D342" s="10"/>
      <c r="F342" s="10"/>
      <c r="G342" s="10"/>
      <c r="H342" s="28"/>
      <c r="I342" s="10"/>
    </row>
    <row r="343" spans="2:9" hidden="1">
      <c r="B343" s="9"/>
      <c r="C343" s="9"/>
      <c r="D343" s="10"/>
      <c r="F343" s="10"/>
      <c r="G343" s="10"/>
      <c r="H343" s="28"/>
      <c r="I343" s="10"/>
    </row>
    <row r="344" spans="2:9" hidden="1">
      <c r="B344" s="9"/>
      <c r="C344" s="9"/>
      <c r="D344" s="10"/>
      <c r="F344" s="10"/>
      <c r="G344" s="10"/>
      <c r="H344" s="28"/>
      <c r="I344" s="10"/>
    </row>
    <row r="345" spans="2:9" hidden="1">
      <c r="B345" s="9"/>
      <c r="C345" s="9"/>
      <c r="D345" s="10"/>
      <c r="F345" s="10"/>
      <c r="G345" s="10"/>
      <c r="H345" s="28"/>
      <c r="I345" s="10"/>
    </row>
    <row r="346" spans="2:9" hidden="1">
      <c r="B346" s="9"/>
      <c r="C346" s="9"/>
      <c r="D346" s="10"/>
      <c r="F346" s="10"/>
      <c r="G346" s="10"/>
      <c r="H346" s="28"/>
      <c r="I346" s="10"/>
    </row>
    <row r="347" spans="2:9" hidden="1">
      <c r="B347" s="9"/>
      <c r="C347" s="9"/>
      <c r="D347" s="10"/>
      <c r="F347" s="10"/>
      <c r="G347" s="10"/>
      <c r="H347" s="28"/>
      <c r="I347" s="10"/>
    </row>
    <row r="348" spans="2:9" hidden="1">
      <c r="B348" s="9"/>
      <c r="C348" s="9"/>
      <c r="D348" s="10"/>
      <c r="F348" s="10"/>
      <c r="G348" s="10"/>
      <c r="H348" s="28"/>
      <c r="I348" s="10"/>
    </row>
    <row r="349" spans="2:9" hidden="1">
      <c r="B349" s="9"/>
      <c r="C349" s="9"/>
      <c r="D349" s="10"/>
      <c r="F349" s="10"/>
      <c r="G349" s="10"/>
      <c r="H349" s="28"/>
      <c r="I349" s="10"/>
    </row>
    <row r="350" spans="2:9" hidden="1">
      <c r="B350" s="9"/>
      <c r="C350" s="9"/>
      <c r="D350" s="10"/>
      <c r="F350" s="10"/>
      <c r="G350" s="10"/>
      <c r="H350" s="28"/>
      <c r="I350" s="10"/>
    </row>
    <row r="351" spans="2:9" hidden="1">
      <c r="B351" s="9"/>
      <c r="C351" s="9"/>
      <c r="D351" s="10"/>
      <c r="F351" s="10"/>
      <c r="G351" s="10"/>
      <c r="H351" s="28"/>
      <c r="I351" s="10"/>
    </row>
    <row r="352" spans="2:9" hidden="1">
      <c r="B352" s="9"/>
      <c r="C352" s="9"/>
      <c r="D352" s="10"/>
      <c r="F352" s="10"/>
      <c r="G352" s="10"/>
      <c r="H352" s="28"/>
      <c r="I352" s="10"/>
    </row>
    <row r="353" spans="2:9" hidden="1">
      <c r="B353" s="9"/>
      <c r="C353" s="9"/>
      <c r="D353" s="10"/>
      <c r="F353" s="10"/>
      <c r="G353" s="10"/>
      <c r="H353" s="28"/>
      <c r="I353" s="10"/>
    </row>
    <row r="354" spans="2:9" hidden="1">
      <c r="B354" s="9"/>
      <c r="C354" s="9"/>
      <c r="D354" s="10"/>
      <c r="F354" s="10"/>
      <c r="G354" s="10"/>
      <c r="H354" s="28"/>
      <c r="I354" s="10"/>
    </row>
    <row r="355" spans="2:9" hidden="1">
      <c r="B355" s="9"/>
      <c r="C355" s="9"/>
      <c r="D355" s="10"/>
      <c r="F355" s="10"/>
      <c r="G355" s="10"/>
      <c r="H355" s="28"/>
      <c r="I355" s="10"/>
    </row>
    <row r="356" spans="2:9" hidden="1">
      <c r="B356" s="9"/>
      <c r="C356" s="9"/>
      <c r="D356" s="10"/>
      <c r="F356" s="10"/>
      <c r="G356" s="10"/>
      <c r="H356" s="28"/>
      <c r="I356" s="10"/>
    </row>
    <row r="357" spans="2:9" hidden="1">
      <c r="B357" s="9"/>
      <c r="C357" s="9"/>
      <c r="D357" s="10"/>
      <c r="F357" s="10"/>
      <c r="G357" s="10"/>
      <c r="H357" s="28"/>
      <c r="I357" s="10"/>
    </row>
    <row r="358" spans="2:9" hidden="1">
      <c r="B358" s="9"/>
      <c r="C358" s="9"/>
      <c r="D358" s="10"/>
      <c r="F358" s="10"/>
      <c r="G358" s="10"/>
      <c r="H358" s="28"/>
      <c r="I358" s="10"/>
    </row>
    <row r="359" spans="2:9" hidden="1">
      <c r="B359" s="9"/>
      <c r="C359" s="9"/>
      <c r="D359" s="10"/>
      <c r="F359" s="10"/>
      <c r="G359" s="10"/>
      <c r="H359" s="28"/>
      <c r="I359" s="10"/>
    </row>
    <row r="360" spans="2:9" hidden="1">
      <c r="B360" s="9"/>
      <c r="C360" s="9"/>
      <c r="D360" s="10"/>
      <c r="F360" s="10"/>
      <c r="G360" s="10"/>
      <c r="H360" s="28"/>
      <c r="I360" s="10"/>
    </row>
    <row r="361" spans="2:9" hidden="1">
      <c r="B361" s="9"/>
      <c r="C361" s="9"/>
      <c r="D361" s="10"/>
      <c r="F361" s="10"/>
      <c r="G361" s="10"/>
      <c r="H361" s="28"/>
      <c r="I361" s="10"/>
    </row>
    <row r="362" spans="2:9" hidden="1">
      <c r="B362" s="9"/>
      <c r="C362" s="9"/>
      <c r="D362" s="10"/>
      <c r="F362" s="10"/>
      <c r="G362" s="10"/>
      <c r="H362" s="28"/>
      <c r="I362" s="10"/>
    </row>
    <row r="363" spans="2:9" hidden="1">
      <c r="B363" s="9"/>
      <c r="C363" s="9"/>
      <c r="D363" s="10"/>
      <c r="F363" s="10"/>
      <c r="G363" s="10"/>
      <c r="H363" s="28"/>
      <c r="I363" s="10"/>
    </row>
    <row r="364" spans="2:9" hidden="1">
      <c r="B364" s="9"/>
      <c r="C364" s="9"/>
      <c r="D364" s="10"/>
      <c r="F364" s="10"/>
      <c r="G364" s="10"/>
      <c r="H364" s="28"/>
      <c r="I364" s="10"/>
    </row>
    <row r="365" spans="2:9" hidden="1">
      <c r="B365" s="9"/>
      <c r="C365" s="9"/>
      <c r="D365" s="10"/>
      <c r="F365" s="10"/>
      <c r="G365" s="10"/>
      <c r="H365" s="28"/>
      <c r="I365" s="10"/>
    </row>
    <row r="366" spans="2:9" hidden="1">
      <c r="B366" s="9"/>
      <c r="C366" s="9"/>
      <c r="D366" s="10"/>
      <c r="F366" s="10"/>
      <c r="G366" s="10"/>
      <c r="H366" s="28"/>
      <c r="I366" s="10"/>
    </row>
    <row r="367" spans="2:9" hidden="1">
      <c r="B367" s="9"/>
      <c r="C367" s="9"/>
      <c r="D367" s="10"/>
      <c r="F367" s="10"/>
      <c r="G367" s="10"/>
      <c r="H367" s="28"/>
      <c r="I367" s="10"/>
    </row>
    <row r="368" spans="2:9" hidden="1">
      <c r="B368" s="9"/>
      <c r="C368" s="9"/>
      <c r="D368" s="10"/>
      <c r="F368" s="10"/>
      <c r="G368" s="10"/>
      <c r="H368" s="28"/>
      <c r="I368" s="10"/>
    </row>
    <row r="369" spans="2:9" hidden="1">
      <c r="B369" s="9"/>
      <c r="C369" s="9"/>
      <c r="D369" s="10"/>
      <c r="F369" s="10"/>
      <c r="G369" s="10"/>
      <c r="H369" s="28"/>
      <c r="I369" s="10"/>
    </row>
    <row r="370" spans="2:9" hidden="1">
      <c r="B370" s="9"/>
      <c r="C370" s="9"/>
      <c r="D370" s="10"/>
      <c r="F370" s="10"/>
      <c r="G370" s="10"/>
      <c r="H370" s="28"/>
      <c r="I370" s="10"/>
    </row>
    <row r="371" spans="2:9" hidden="1">
      <c r="B371" s="9"/>
      <c r="C371" s="9"/>
      <c r="D371" s="10"/>
      <c r="F371" s="10"/>
      <c r="G371" s="10"/>
      <c r="H371" s="28"/>
      <c r="I371" s="10"/>
    </row>
    <row r="372" spans="2:9" hidden="1">
      <c r="B372" s="9"/>
      <c r="C372" s="9"/>
      <c r="D372" s="10"/>
      <c r="F372" s="10"/>
      <c r="G372" s="10"/>
      <c r="H372" s="28"/>
      <c r="I372" s="10"/>
    </row>
    <row r="373" spans="2:9" hidden="1">
      <c r="B373" s="9"/>
      <c r="C373" s="9"/>
      <c r="D373" s="10"/>
      <c r="F373" s="10"/>
      <c r="G373" s="10"/>
      <c r="H373" s="28"/>
      <c r="I373" s="10"/>
    </row>
    <row r="374" spans="2:9" hidden="1">
      <c r="B374" s="9"/>
      <c r="C374" s="9"/>
      <c r="D374" s="10"/>
      <c r="F374" s="10"/>
      <c r="G374" s="10"/>
      <c r="H374" s="28"/>
      <c r="I374" s="10"/>
    </row>
    <row r="375" spans="2:9" hidden="1">
      <c r="B375" s="9"/>
      <c r="C375" s="9"/>
      <c r="D375" s="10"/>
      <c r="F375" s="10"/>
      <c r="G375" s="10"/>
      <c r="H375" s="28"/>
      <c r="I375" s="10"/>
    </row>
    <row r="376" spans="2:9" hidden="1">
      <c r="B376" s="9"/>
      <c r="C376" s="9"/>
      <c r="D376" s="10"/>
      <c r="F376" s="10"/>
      <c r="G376" s="10"/>
      <c r="H376" s="28"/>
      <c r="I376" s="10"/>
    </row>
    <row r="377" spans="2:9" hidden="1">
      <c r="B377" s="9"/>
      <c r="C377" s="9"/>
      <c r="D377" s="10"/>
      <c r="F377" s="10"/>
      <c r="G377" s="10"/>
      <c r="H377" s="28"/>
      <c r="I377" s="10"/>
    </row>
    <row r="378" spans="2:9" hidden="1">
      <c r="B378" s="9"/>
      <c r="C378" s="9"/>
      <c r="D378" s="10"/>
      <c r="F378" s="10"/>
      <c r="G378" s="10"/>
      <c r="H378" s="28"/>
      <c r="I378" s="10"/>
    </row>
    <row r="379" spans="2:9" hidden="1">
      <c r="B379" s="9"/>
      <c r="C379" s="9"/>
      <c r="D379" s="10"/>
      <c r="F379" s="10"/>
      <c r="G379" s="10"/>
      <c r="H379" s="28"/>
      <c r="I379" s="10"/>
    </row>
    <row r="380" spans="2:9" hidden="1">
      <c r="B380" s="9"/>
      <c r="C380" s="9"/>
      <c r="D380" s="10"/>
      <c r="F380" s="10"/>
      <c r="G380" s="10"/>
      <c r="H380" s="28"/>
      <c r="I380" s="10"/>
    </row>
    <row r="381" spans="2:9" hidden="1">
      <c r="B381" s="9"/>
      <c r="C381" s="9"/>
      <c r="D381" s="10"/>
      <c r="F381" s="10"/>
      <c r="G381" s="10"/>
      <c r="H381" s="28"/>
      <c r="I381" s="10"/>
    </row>
    <row r="382" spans="2:9" hidden="1">
      <c r="B382" s="9"/>
      <c r="C382" s="9"/>
      <c r="D382" s="10"/>
      <c r="F382" s="10"/>
      <c r="G382" s="10"/>
      <c r="H382" s="28"/>
      <c r="I382" s="10"/>
    </row>
    <row r="383" spans="2:9" hidden="1">
      <c r="B383" s="9"/>
      <c r="C383" s="9"/>
      <c r="D383" s="10"/>
      <c r="F383" s="10"/>
      <c r="G383" s="10"/>
      <c r="H383" s="28"/>
      <c r="I383" s="10"/>
    </row>
    <row r="384" spans="2:9" hidden="1">
      <c r="B384" s="9"/>
      <c r="C384" s="9"/>
      <c r="D384" s="10"/>
      <c r="F384" s="10"/>
      <c r="G384" s="10"/>
      <c r="H384" s="28"/>
      <c r="I384" s="10"/>
    </row>
    <row r="385" spans="2:9" hidden="1">
      <c r="B385" s="9"/>
      <c r="C385" s="9"/>
      <c r="D385" s="10"/>
      <c r="F385" s="10"/>
      <c r="G385" s="10"/>
      <c r="H385" s="28"/>
      <c r="I385" s="10"/>
    </row>
    <row r="386" spans="2:9" hidden="1">
      <c r="B386" s="9"/>
      <c r="C386" s="9"/>
      <c r="D386" s="10"/>
      <c r="F386" s="10"/>
      <c r="G386" s="10"/>
      <c r="H386" s="28"/>
      <c r="I386" s="10"/>
    </row>
    <row r="387" spans="2:9" hidden="1">
      <c r="B387" s="9"/>
      <c r="C387" s="9"/>
      <c r="D387" s="10"/>
      <c r="F387" s="10"/>
      <c r="G387" s="10"/>
      <c r="H387" s="28"/>
      <c r="I387" s="10"/>
    </row>
    <row r="388" spans="2:9" hidden="1">
      <c r="B388" s="9"/>
      <c r="C388" s="9"/>
      <c r="D388" s="10"/>
      <c r="F388" s="10"/>
      <c r="G388" s="10"/>
      <c r="H388" s="28"/>
      <c r="I388" s="10"/>
    </row>
    <row r="389" spans="2:9" hidden="1">
      <c r="B389" s="9"/>
      <c r="C389" s="9"/>
      <c r="D389" s="10"/>
      <c r="F389" s="10"/>
      <c r="G389" s="10"/>
      <c r="H389" s="28"/>
      <c r="I389" s="10"/>
    </row>
    <row r="390" spans="2:9" hidden="1">
      <c r="B390" s="9"/>
      <c r="C390" s="9"/>
      <c r="D390" s="10"/>
      <c r="F390" s="10"/>
      <c r="G390" s="10"/>
      <c r="H390" s="28"/>
      <c r="I390" s="10"/>
    </row>
    <row r="391" spans="2:9" hidden="1">
      <c r="B391" s="9"/>
      <c r="C391" s="9"/>
      <c r="D391" s="10"/>
      <c r="F391" s="10"/>
      <c r="G391" s="10"/>
      <c r="H391" s="28"/>
      <c r="I391" s="10"/>
    </row>
    <row r="392" spans="2:9" hidden="1">
      <c r="F392" s="10"/>
      <c r="G392" s="10"/>
      <c r="H392" s="28"/>
      <c r="I392" s="10"/>
    </row>
    <row r="393" spans="2:9" hidden="1">
      <c r="F393" s="10"/>
      <c r="G393" s="10"/>
      <c r="H393" s="28"/>
      <c r="I393" s="10"/>
    </row>
    <row r="394" spans="2:9" hidden="1">
      <c r="F394" s="10"/>
      <c r="G394" s="10"/>
      <c r="H394" s="28"/>
      <c r="I394" s="10"/>
    </row>
    <row r="395" spans="2:9" hidden="1">
      <c r="F395" s="10"/>
      <c r="G395" s="10"/>
      <c r="H395" s="28"/>
      <c r="I395" s="10"/>
    </row>
    <row r="396" spans="2:9" hidden="1">
      <c r="F396" s="10"/>
      <c r="G396" s="10"/>
      <c r="H396" s="28"/>
      <c r="I396" s="10"/>
    </row>
    <row r="397" spans="2:9" hidden="1">
      <c r="F397" s="10"/>
      <c r="G397" s="10"/>
      <c r="H397" s="28"/>
      <c r="I397" s="10"/>
    </row>
    <row r="398" spans="2:9" hidden="1"/>
    <row r="399" spans="2:9" hidden="1"/>
    <row r="400" spans="2:9" hidden="1"/>
    <row r="401" hidden="1"/>
    <row r="402" hidden="1"/>
    <row r="403" hidden="1"/>
    <row r="404" hidden="1"/>
  </sheetData>
  <sheetProtection password="E7BE" sheet="1" objects="1" scenarios="1"/>
  <mergeCells count="18">
    <mergeCell ref="C2:D2"/>
    <mergeCell ref="B21:B45"/>
    <mergeCell ref="C39:C45"/>
    <mergeCell ref="D39:D45"/>
    <mergeCell ref="B46:B60"/>
    <mergeCell ref="C46:D60"/>
    <mergeCell ref="B61:B67"/>
    <mergeCell ref="C61:D67"/>
    <mergeCell ref="G4:I4"/>
    <mergeCell ref="C21:C27"/>
    <mergeCell ref="C28:C38"/>
    <mergeCell ref="D28:D38"/>
    <mergeCell ref="D21:D27"/>
    <mergeCell ref="B5:B20"/>
    <mergeCell ref="C5:C15"/>
    <mergeCell ref="D5:D15"/>
    <mergeCell ref="C16:C20"/>
    <mergeCell ref="D16:D20"/>
  </mergeCells>
  <phoneticPr fontId="4" type="noConversion"/>
  <conditionalFormatting sqref="H6 H8 H10 H12 H14 H17 H19 H22 H24 H26 H29 H31 H33 H35 H37 H40 H42 H44 H47 H49 H51 H53 H55 H57 H59 H61:H67">
    <cfRule type="cellIs" dxfId="8" priority="4" operator="equal">
      <formula>1</formula>
    </cfRule>
    <cfRule type="cellIs" dxfId="7" priority="5" operator="equal">
      <formula>3</formula>
    </cfRule>
    <cfRule type="cellIs" dxfId="6" priority="6" operator="equal">
      <formula>2</formula>
    </cfRule>
  </conditionalFormatting>
  <conditionalFormatting sqref="H6 H8 H10 H12 H14 H17 H19 H22 H24 H26 H29 H31 H33 H35 H37 H40">
    <cfRule type="cellIs" dxfId="5" priority="2" operator="equal">
      <formula>0</formula>
    </cfRule>
  </conditionalFormatting>
  <dataValidations disablePrompts="1" count="1">
    <dataValidation type="list" allowBlank="1" showInputMessage="1" showErrorMessage="1" sqref="H69">
      <formula1>performance</formula1>
    </dataValidation>
  </dataValidations>
  <pageMargins left="0.70866141732283472" right="0.70866141732283472" top="0.74803149606299213" bottom="0.74803149606299213" header="0.31496062992125984" footer="0.31496062992125984"/>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B2:C29"/>
  <sheetViews>
    <sheetView zoomScale="85" zoomScaleNormal="85" zoomScalePageLayoutView="85" workbookViewId="0">
      <selection activeCell="D6" sqref="D6"/>
    </sheetView>
  </sheetViews>
  <sheetFormatPr baseColWidth="10" defaultColWidth="8.83203125" defaultRowHeight="14" x14ac:dyDescent="0"/>
  <cols>
    <col min="1" max="1" width="4.33203125" style="249" customWidth="1"/>
    <col min="2" max="2" width="5.5" style="249" customWidth="1"/>
    <col min="3" max="3" width="6.5" style="249" customWidth="1"/>
    <col min="4" max="16384" width="8.83203125" style="249"/>
  </cols>
  <sheetData>
    <row r="2" spans="2:3">
      <c r="B2" s="248" t="s">
        <v>437</v>
      </c>
      <c r="C2" s="248" t="str">
        <f>Formulas!K2</f>
        <v>S</v>
      </c>
    </row>
    <row r="3" spans="2:3">
      <c r="B3" s="248" t="s">
        <v>438</v>
      </c>
      <c r="C3" s="248" t="str">
        <f>Formulas!K3</f>
        <v>S</v>
      </c>
    </row>
    <row r="4" spans="2:3">
      <c r="B4" s="248" t="s">
        <v>439</v>
      </c>
      <c r="C4" s="248" t="str">
        <f>Formulas!K4</f>
        <v>S</v>
      </c>
    </row>
    <row r="5" spans="2:3">
      <c r="B5" s="248" t="s">
        <v>440</v>
      </c>
      <c r="C5" s="248" t="str">
        <f>Formulas!K5</f>
        <v>S</v>
      </c>
    </row>
    <row r="6" spans="2:3">
      <c r="B6" s="248" t="s">
        <v>441</v>
      </c>
      <c r="C6" s="248" t="str">
        <f>Formulas!K6</f>
        <v>S</v>
      </c>
    </row>
    <row r="7" spans="2:3">
      <c r="B7" s="248" t="s">
        <v>442</v>
      </c>
      <c r="C7" s="248" t="str">
        <f>Formulas!K7</f>
        <v>S</v>
      </c>
    </row>
    <row r="8" spans="2:3">
      <c r="B8" s="248" t="s">
        <v>443</v>
      </c>
      <c r="C8" s="248" t="str">
        <f>Formulas!K8</f>
        <v>S</v>
      </c>
    </row>
    <row r="9" spans="2:3">
      <c r="B9" s="248" t="s">
        <v>444</v>
      </c>
      <c r="C9" s="248" t="str">
        <f>Formulas!K9</f>
        <v>S</v>
      </c>
    </row>
    <row r="10" spans="2:3">
      <c r="B10" s="248" t="s">
        <v>445</v>
      </c>
      <c r="C10" s="248" t="str">
        <f>Formulas!K10</f>
        <v>S</v>
      </c>
    </row>
    <row r="11" spans="2:3">
      <c r="B11" s="248" t="s">
        <v>446</v>
      </c>
      <c r="C11" s="248" t="str">
        <f>Formulas!K11</f>
        <v>S</v>
      </c>
    </row>
    <row r="12" spans="2:3">
      <c r="B12" s="248" t="s">
        <v>447</v>
      </c>
      <c r="C12" s="248" t="str">
        <f>Formulas!K12</f>
        <v>S</v>
      </c>
    </row>
    <row r="13" spans="2:3">
      <c r="B13" s="248" t="s">
        <v>448</v>
      </c>
      <c r="C13" s="248" t="str">
        <f>Formulas!K13</f>
        <v>S</v>
      </c>
    </row>
    <row r="14" spans="2:3">
      <c r="B14" s="248" t="s">
        <v>449</v>
      </c>
      <c r="C14" s="248" t="str">
        <f>Formulas!K14</f>
        <v>S</v>
      </c>
    </row>
    <row r="15" spans="2:3">
      <c r="B15" s="248" t="s">
        <v>450</v>
      </c>
      <c r="C15" s="248" t="str">
        <f>Formulas!K15</f>
        <v>S</v>
      </c>
    </row>
    <row r="16" spans="2:3">
      <c r="B16" s="248" t="s">
        <v>451</v>
      </c>
      <c r="C16" s="248" t="str">
        <f>Formulas!K16</f>
        <v>S</v>
      </c>
    </row>
    <row r="17" spans="2:3">
      <c r="B17" s="248" t="s">
        <v>452</v>
      </c>
      <c r="C17" s="248" t="str">
        <f>Formulas!K17</f>
        <v>S</v>
      </c>
    </row>
    <row r="18" spans="2:3">
      <c r="B18" s="248" t="s">
        <v>453</v>
      </c>
      <c r="C18" s="248" t="str">
        <f>Formulas!K18</f>
        <v>S</v>
      </c>
    </row>
    <row r="19" spans="2:3">
      <c r="B19" s="248" t="s">
        <v>454</v>
      </c>
      <c r="C19" s="248" t="str">
        <f>Formulas!K19</f>
        <v>S</v>
      </c>
    </row>
    <row r="20" spans="2:3">
      <c r="B20" s="248" t="s">
        <v>455</v>
      </c>
      <c r="C20" s="248" t="str">
        <f>Formulas!K20</f>
        <v>S</v>
      </c>
    </row>
    <row r="21" spans="2:3">
      <c r="B21" s="248" t="s">
        <v>456</v>
      </c>
      <c r="C21" s="248" t="str">
        <f>Formulas!K21</f>
        <v>S</v>
      </c>
    </row>
    <row r="22" spans="2:3">
      <c r="B22" s="248" t="s">
        <v>457</v>
      </c>
      <c r="C22" s="248" t="str">
        <f>Formulas!K22</f>
        <v>S</v>
      </c>
    </row>
    <row r="23" spans="2:3">
      <c r="B23" s="248" t="s">
        <v>458</v>
      </c>
      <c r="C23" s="248" t="str">
        <f>Formulas!K23</f>
        <v>S</v>
      </c>
    </row>
    <row r="24" spans="2:3">
      <c r="B24" s="248" t="s">
        <v>459</v>
      </c>
      <c r="C24" s="248" t="str">
        <f>Formulas!K24</f>
        <v>S</v>
      </c>
    </row>
    <row r="25" spans="2:3">
      <c r="B25" s="248" t="s">
        <v>460</v>
      </c>
      <c r="C25" s="248" t="str">
        <f>Formulas!K25</f>
        <v>S</v>
      </c>
    </row>
    <row r="26" spans="2:3">
      <c r="B26" s="248" t="s">
        <v>461</v>
      </c>
      <c r="C26" s="248" t="str">
        <f>Formulas!K26</f>
        <v>S</v>
      </c>
    </row>
    <row r="27" spans="2:3">
      <c r="B27" s="248" t="s">
        <v>462</v>
      </c>
      <c r="C27" s="248" t="str">
        <f>Formulas!K27</f>
        <v>S</v>
      </c>
    </row>
    <row r="28" spans="2:3">
      <c r="B28" s="248" t="s">
        <v>463</v>
      </c>
      <c r="C28" s="248" t="str">
        <f>Formulas!K28</f>
        <v>S</v>
      </c>
    </row>
    <row r="29" spans="2:3">
      <c r="B29" s="248" t="s">
        <v>464</v>
      </c>
      <c r="C29" s="248" t="str">
        <f>Formulas!K29</f>
        <v>S</v>
      </c>
    </row>
  </sheetData>
  <sheetProtection password="E7BE" sheet="1" objects="1" scenarios="1" selectLockedCells="1"/>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Introduction</vt:lpstr>
      <vt:lpstr>Guidance</vt:lpstr>
      <vt:lpstr>Quick Gauge</vt:lpstr>
      <vt:lpstr>1. Measurement</vt:lpstr>
      <vt:lpstr>2. Management</vt:lpstr>
      <vt:lpstr>3. Engagement</vt:lpstr>
      <vt:lpstr>4. Disclosure</vt:lpstr>
      <vt:lpstr>Scorecard</vt:lpstr>
      <vt:lpstr>Spider Diagram</vt:lpstr>
      <vt:lpstr>Glossary</vt:lpstr>
      <vt:lpstr>glossary_lookup</vt:lpstr>
      <vt:lpstr>Formulas</vt:lpstr>
    </vt:vector>
  </TitlesOfParts>
  <Manager/>
  <Company>Ceres</Company>
  <LinksUpToDate>false</LinksUpToDate>
  <SharedDoc>false</SharedDoc>
  <HyperlinkBase>www.ceres.org/aquagauge</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Ceres Aqua Gauge</dc:title>
  <dc:subject/>
  <dc:creator>Brooke Barton</dc:creator>
  <cp:keywords/>
  <dc:description>© 2011 Ceres. All rights reserved.</dc:description>
  <cp:lastModifiedBy>Brooke Barton</cp:lastModifiedBy>
  <cp:lastPrinted>2011-10-13T16:33:37Z</cp:lastPrinted>
  <dcterms:created xsi:type="dcterms:W3CDTF">2011-03-02T11:25:12Z</dcterms:created>
  <dcterms:modified xsi:type="dcterms:W3CDTF">2014-07-10T19:33:28Z</dcterms:modified>
  <cp:category/>
</cp:coreProperties>
</file>